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workbookPassword="C6A0" lockStructure="1" lockWindows="0"/>
  <bookViews>
    <workbookView xWindow="57480" yWindow="-120" windowWidth="29040" windowHeight="15990" firstSheet="0" activeTab="0"/>
  </bookViews>
  <sheets>
    <sheet name="Variables" sheetId="1" state="visible" r:id="rId1"/>
    <sheet name="Guide" sheetId="5" state="visible" r:id="rId2"/>
    <sheet name="CP" sheetId="7" state="hidden" r:id="rId3"/>
    <sheet name="Aliases" sheetId="6" state="hidden" r:id="rId4"/>
  </sheets>
  <definedNames>
    <definedName name="_xlnm._FilterDatabase" localSheetId="0" hidden="1">Variables!$B$16:$J$16</definedName>
    <definedName name="ALIAS_ALIASES">OFFSET(ALIAS_DUMP,0,0,IF(COUNTA(Aliases!$A:$A)=0,1,COUNTA(Aliases!$A:$A)))</definedName>
    <definedName name="ALIAS_DUMP">Aliases!$A$1</definedName>
    <definedName name="ALIAS_NAMES">OFFSET(ALIAS_DUMP,0,1,IF(COUNTA(Aliases!$A:$A)=0,1,COUNTA(Aliases!$A:$A)))</definedName>
    <definedName name="CP_CREATEDATE">CP!$C$6</definedName>
    <definedName name="CP_DATASETABB">CP!$C$10</definedName>
    <definedName name="CP_DATASETFULL">CP!$C$11</definedName>
    <definedName name="CP_FULLTEXT">CP!$C$12</definedName>
    <definedName name="CP_JURISDICTION">CP!$C$7</definedName>
    <definedName name="CP_UPDATEDATE">CP!$C$9</definedName>
    <definedName name="CP_VARCOUNT">CP!$C$16</definedName>
    <definedName name="CP_VERSION">CP!$C$8</definedName>
    <definedName name="DATE">CP!$M$6:$M$13</definedName>
    <definedName name="DATE_SQL">OFFSET(DATE_TLC,1,0,COUNTA(DATE),3)</definedName>
    <definedName name="DATE_TLC">CP!$M$5</definedName>
    <definedName name="DATETIME">CP!$M$17:$M$28</definedName>
    <definedName name="DATETIME_SQL">OFFSET(DATETIME_TLC,1,0,COUNTIF(CP!$N:XFD,"DATETIME"),3)</definedName>
    <definedName name="DATETIME_TLC">CP!$M$16</definedName>
    <definedName name="LIMITS_DUMP">Variables!$E$17</definedName>
    <definedName name="REQUESTED">OFFSET(REQUESTED_H,1,0,COUNTA(VARNAMES),1)</definedName>
    <definedName name="REQUESTED_H">Variables!$F$16</definedName>
    <definedName name="SQL">OFFSET(SQL_H,1,0,COUNTA(VARNAMES),1)</definedName>
    <definedName name="SQL_H">Variables!$M$16</definedName>
    <definedName name="VARNAMES">OFFSET(VARNAMES_H,1,0,CP_VARCOUNT,1)</definedName>
    <definedName name="VARNAMES_DUMP">Variables!$B$17</definedName>
    <definedName name="VARNAMES_H">Variables!$B$16</definedName>
  </definedNames>
  <calcPr calcId="191029"/>
  <DocSecurity>1</DocSecurity>
</workbook>
</file>

<file path=xl/sharedStrings.xml><?xml version="1.0" encoding="utf-8"?>
<sst xmlns="http://schemas.openxmlformats.org/spreadsheetml/2006/main" count="373" uniqueCount="373">
  <si>
    <t>Study Title</t>
  </si>
  <si>
    <t>CHeReL ID</t>
  </si>
  <si>
    <t>Date (last modified)</t>
  </si>
  <si>
    <t>Other/Comments</t>
  </si>
  <si>
    <t>Requested</t>
  </si>
  <si>
    <t>Changed in this amendment</t>
  </si>
  <si>
    <t>Variable Name</t>
  </si>
  <si>
    <t>Variable Description</t>
  </si>
  <si>
    <t>Variable Datatype</t>
  </si>
  <si>
    <t>Justification</t>
  </si>
  <si>
    <t>Version Number</t>
  </si>
  <si>
    <t>Label</t>
  </si>
  <si>
    <t>SQL</t>
  </si>
  <si>
    <t>Month only</t>
  </si>
  <si>
    <t>Full date</t>
  </si>
  <si>
    <t>Month and year</t>
  </si>
  <si>
    <t>Year only</t>
  </si>
  <si>
    <t>Status</t>
  </si>
  <si>
    <t>Date Format Required</t>
  </si>
  <si>
    <t>ACT</t>
  </si>
  <si>
    <t>Att!</t>
  </si>
  <si>
    <t>Primary Colours</t>
  </si>
  <si>
    <t>Blue</t>
  </si>
  <si>
    <t>Turqoise</t>
  </si>
  <si>
    <t>White</t>
  </si>
  <si>
    <t>Swatch</t>
  </si>
  <si>
    <t>Name</t>
  </si>
  <si>
    <t>HTML</t>
  </si>
  <si>
    <t>R</t>
  </si>
  <si>
    <t>G</t>
  </si>
  <si>
    <t>B</t>
  </si>
  <si>
    <t>#002677</t>
  </si>
  <si>
    <t>Grey</t>
  </si>
  <si>
    <t>#333740</t>
  </si>
  <si>
    <t>#78D5E1</t>
  </si>
  <si>
    <t>#FFFFFF</t>
  </si>
  <si>
    <t>Secondary Colours</t>
  </si>
  <si>
    <t>Yellow</t>
  </si>
  <si>
    <t>Orange</t>
  </si>
  <si>
    <t>Red</t>
  </si>
  <si>
    <t>Green</t>
  </si>
  <si>
    <t>Aqua</t>
  </si>
  <si>
    <t>Purple</t>
  </si>
  <si>
    <t>Navy</t>
  </si>
  <si>
    <t>#DFCB21</t>
  </si>
  <si>
    <t>#F26C23</t>
  </si>
  <si>
    <t>#CE1E25</t>
  </si>
  <si>
    <t>#9FC13A</t>
  </si>
  <si>
    <t>#00828C</t>
  </si>
  <si>
    <t>#AA4298</t>
  </si>
  <si>
    <t>#22397E</t>
  </si>
  <si>
    <t>Custom Colours</t>
  </si>
  <si>
    <t>Pale Blue</t>
  </si>
  <si>
    <t>Completion Guide</t>
  </si>
  <si>
    <t>Step 2:</t>
  </si>
  <si>
    <t>Step 1:</t>
  </si>
  <si>
    <t>Step 3:</t>
  </si>
  <si>
    <t>Complete the "Requested" column (using "Y" or "N") to specify which variables you wish to access.</t>
  </si>
  <si>
    <t>Step 4:</t>
  </si>
  <si>
    <t>If submitting an amendment and your variable request has changed since the last linkage, please indicate this in the "Changed in this amendment" column (using "Y" or "N").</t>
  </si>
  <si>
    <t>Parameter</t>
  </si>
  <si>
    <t>Value</t>
  </si>
  <si>
    <t>Note</t>
  </si>
  <si>
    <t>Supplied from R</t>
  </si>
  <si>
    <t>#E3F7F9</t>
  </si>
  <si>
    <t>Palettes</t>
  </si>
  <si>
    <t>Notes</t>
  </si>
  <si>
    <t>Dynamic Parameters</t>
  </si>
  <si>
    <t>Dataset Parameters</t>
  </si>
  <si>
    <t>Document Parameters</t>
  </si>
  <si>
    <t>Version number</t>
  </si>
  <si>
    <t>Jurisdiction</t>
  </si>
  <si>
    <t>Updated date</t>
  </si>
  <si>
    <t>Data Linkage Variable List</t>
  </si>
  <si>
    <t>Reference Tables</t>
  </si>
  <si>
    <t>Dates</t>
  </si>
  <si>
    <t>Full text</t>
  </si>
  <si>
    <t>Dataset (abbreviated)</t>
  </si>
  <si>
    <t>Dataset (full)</t>
  </si>
  <si>
    <t>Day of week and year</t>
  </si>
  <si>
    <t>Step 5:</t>
  </si>
  <si>
    <t>Variable count</t>
  </si>
  <si>
    <t>Var Present?</t>
  </si>
  <si>
    <t>Datetimes</t>
  </si>
  <si>
    <t>Full date and time</t>
  </si>
  <si>
    <t>Document creation date</t>
  </si>
  <si>
    <t>For any date or datetime fields, specify the format you require.</t>
  </si>
  <si>
    <r>
      <t xml:space="preserve">Complete all fields (using the pale blue highlighting as a guide) until the "Status" column does not indicate </t>
    </r>
    <r>
      <rPr>
        <b/>
        <sz val="9"/>
        <color theme="8"/>
        <rFont val="Calibri"/>
        <family val="2"/>
        <scheme val="minor"/>
      </rPr>
      <t>incomplete</t>
    </r>
    <r>
      <rPr>
        <sz val="9"/>
        <color theme="1"/>
        <rFont val="Calibri"/>
        <family val="2"/>
        <scheme val="minor"/>
      </rPr>
      <t>.</t>
    </r>
  </si>
  <si>
    <t>Column List (for office use)</t>
  </si>
  <si>
    <t>Week number and year</t>
  </si>
  <si>
    <t>CAST(DATEPART(WEEK, @date) AS VARCHAR(2))+'-'+FORMAT(@date,'yyyy')</t>
  </si>
  <si>
    <t>FORMAT(@date,'yyyy-MM-dd')</t>
  </si>
  <si>
    <t>FORMAT(@date,'yyyy')</t>
  </si>
  <si>
    <t>FORMAT(@date,'MMM')</t>
  </si>
  <si>
    <t>FORMAT(@date,'MMM-yyyy')</t>
  </si>
  <si>
    <t>FORMAT(@date,'dddd')</t>
  </si>
  <si>
    <t>FORMAT(@date,'dddd-yyyy')</t>
  </si>
  <si>
    <t>CAST(DATEPART(WEEK,@date) AS VARCHAR(2))</t>
  </si>
  <si>
    <t>Hour of day</t>
  </si>
  <si>
    <t>Date and hour of day</t>
  </si>
  <si>
    <t>Time of day</t>
  </si>
  <si>
    <t>FORMAT(@date,'yyyy-MM-dd hh:mm:ss')</t>
  </si>
  <si>
    <t>FORMAT(@date,'yyyy-MM-dd hh:00')</t>
  </si>
  <si>
    <t>FORMAT(@date,'hh:00')</t>
  </si>
  <si>
    <t>FORMAT(@date,'hh:mm:ss')</t>
  </si>
  <si>
    <t>Some subtle differences between HEX and RGB approaches</t>
  </si>
  <si>
    <t>Type</t>
  </si>
  <si>
    <t>DATE</t>
  </si>
  <si>
    <t>DATETIME</t>
  </si>
  <si>
    <t>Day of week</t>
  </si>
  <si>
    <t>Week number</t>
  </si>
  <si>
    <t>DTA</t>
  </si>
  <si>
    <t>Dataset</t>
  </si>
  <si>
    <t>01/01/1900</t>
  </si>
  <si>
    <t>Dynamic text box</t>
  </si>
  <si>
    <r>
      <rPr>
        <sz val="9"/>
        <color theme="7"/>
        <rFont val="Calibri"/>
        <family val="2"/>
        <scheme val="minor"/>
      </rPr>
      <t>◆</t>
    </r>
    <r>
      <rPr>
        <sz val="9"/>
        <color theme="1"/>
        <rFont val="Calibri"/>
        <family val="2"/>
        <scheme val="minor"/>
      </rPr>
      <t xml:space="preserve">    Availability may be subject to AHMRC approval</t>
    </r>
  </si>
  <si>
    <r>
      <rPr>
        <sz val="9"/>
        <color theme="8"/>
        <rFont val="Calibri"/>
        <family val="2"/>
        <scheme val="minor"/>
      </rPr>
      <t>▲</t>
    </r>
    <r>
      <rPr>
        <sz val="9"/>
        <color theme="1"/>
        <rFont val="Calibri"/>
        <family val="2"/>
        <scheme val="minor"/>
      </rPr>
      <t xml:space="preserve">   Degree of granularity subject to disclosure risk assessment</t>
    </r>
  </si>
  <si>
    <r>
      <rPr>
        <sz val="9"/>
        <color theme="5" tint="-0.249977111117893"/>
        <rFont val="Calibri"/>
        <family val="2"/>
        <scheme val="minor"/>
      </rPr>
      <t>◼</t>
    </r>
    <r>
      <rPr>
        <sz val="9"/>
        <color theme="1"/>
        <rFont val="Calibri"/>
        <family val="2"/>
        <scheme val="minor"/>
      </rPr>
      <t xml:space="preserve">    Availability subject to supporting hypothesis</t>
    </r>
  </si>
  <si>
    <t>For each variable requested, justify it's use.  For variables marked with a symbol in the "Att!" column, you will need a reason highly related to your hypothesis, especially if the variable is a date or datetime field where you have requested a format with a higher degree of detail or if the column is related to ingidenous status.</t>
  </si>
  <si>
    <t xml:space="preserve">ACProvider</t>
  </si>
  <si>
    <t xml:space="preserve">Antenatal care providers</t>
  </si>
  <si>
    <t xml:space="preserve">VARCHAR</t>
  </si>
  <si>
    <t xml:space="preserve">ASGSVersion</t>
  </si>
  <si>
    <t xml:space="preserve">Australian Statistical Geography Standard (ASGS) Version</t>
  </si>
  <si>
    <t xml:space="preserve">INT</t>
  </si>
  <si>
    <t xml:space="preserve">ATSIStatusBaby</t>
  </si>
  <si>
    <t xml:space="preserve">Aboriginal &amp; Torres Strait Islander Status - Baby</t>
  </si>
  <si>
    <t xml:space="preserve">◆</t>
  </si>
  <si>
    <t xml:space="preserve">ATSIStatusMother</t>
  </si>
  <si>
    <t xml:space="preserve">Aboriginal &amp; Torres Strait Islander Status - Maternal</t>
  </si>
  <si>
    <t xml:space="preserve">AdmitScn</t>
  </si>
  <si>
    <t xml:space="preserve">Number of days in SCN/NICU (available from 1999)</t>
  </si>
  <si>
    <t xml:space="preserve">Anaesthesia</t>
  </si>
  <si>
    <t xml:space="preserve">Anaesthesia administered for operative/assisted delivery of the baby, more than one method is collected.</t>
  </si>
  <si>
    <t xml:space="preserve">Analgesia</t>
  </si>
  <si>
    <t xml:space="preserve">Analgesia administered to the woman to relieve pain for labour and unassisted birth, more than one method is collected.</t>
  </si>
  <si>
    <t xml:space="preserve">AugmAgent</t>
  </si>
  <si>
    <t xml:space="preserve">Labour augmentation type, more than one method is collected. Responses are separated by ‘^’</t>
  </si>
  <si>
    <t xml:space="preserve">Deg_Tear</t>
  </si>
  <si>
    <t xml:space="preserve">Third or fourth degree tear</t>
  </si>
  <si>
    <t xml:space="preserve">EstablishmentId</t>
  </si>
  <si>
    <t xml:space="preserve">Establishment ID</t>
  </si>
  <si>
    <t xml:space="preserve">◼</t>
  </si>
  <si>
    <t xml:space="preserve">HeightMeasured</t>
  </si>
  <si>
    <t xml:space="preserve">Height (measured) – Mother</t>
  </si>
  <si>
    <t xml:space="preserve">FLOAT</t>
  </si>
  <si>
    <t xml:space="preserve">InductionMethod</t>
  </si>
  <si>
    <t xml:space="preserve">Labour induction type, more than one method is collected. Responses are separated by ‘^’</t>
  </si>
  <si>
    <t xml:space="preserve">PerinealStatus</t>
  </si>
  <si>
    <t xml:space="preserve">Perineal status (multiple response source data from 2012)</t>
  </si>
  <si>
    <t xml:space="preserve">ResusActive</t>
  </si>
  <si>
    <t xml:space="preserve">Resuscitation - Active multi-response</t>
  </si>
  <si>
    <t xml:space="preserve">ResusDrugs</t>
  </si>
  <si>
    <t xml:space="preserve">Resuscitation Method – Drugs</t>
  </si>
  <si>
    <t xml:space="preserve">StateID</t>
  </si>
  <si>
    <t xml:space="preserve">Maternal usual state of residence</t>
  </si>
  <si>
    <t xml:space="preserve">WeightMeasured</t>
  </si>
  <si>
    <t xml:space="preserve">Weight (measured) – Mother</t>
  </si>
  <si>
    <t xml:space="preserve">alcfreq1</t>
  </si>
  <si>
    <t xml:space="preserve">Alcohol consumption frequency: first twenty weeks of pregnancy (available from 2019)</t>
  </si>
  <si>
    <t xml:space="preserve">alcfreq2</t>
  </si>
  <si>
    <t xml:space="preserve">Alcohol consumption frequency: after twenty weeks of pregnancy (available from 2019)</t>
  </si>
  <si>
    <t xml:space="preserve">alcohol</t>
  </si>
  <si>
    <t xml:space="preserve">Alcohol use during pregnancy</t>
  </si>
  <si>
    <t xml:space="preserve">alcoholno</t>
  </si>
  <si>
    <t xml:space="preserve">Standard drinks per week during pregnancy</t>
  </si>
  <si>
    <t xml:space="preserve">alcquan1</t>
  </si>
  <si>
    <t xml:space="preserve">Alcohol consumption quantity: first twenty weeks of pregnancy (available from 2019)</t>
  </si>
  <si>
    <t xml:space="preserve">alcquan2</t>
  </si>
  <si>
    <t xml:space="preserve">Alcohol consumption quantity: after twenty weeks of pregnancy (available from 2019)</t>
  </si>
  <si>
    <t xml:space="preserve">alcstat1</t>
  </si>
  <si>
    <t xml:space="preserve">Alcohol consumption status: first twenty weeks of pregnancy (available from 2019)</t>
  </si>
  <si>
    <t xml:space="preserve">alcstat2</t>
  </si>
  <si>
    <t xml:space="preserve">Alcohol consumption status: after twenty weeks of pregnancy (available from 2019)</t>
  </si>
  <si>
    <t xml:space="preserve">amnio20a</t>
  </si>
  <si>
    <t xml:space="preserve">Amniocentesis (≥20 weeks)</t>
  </si>
  <si>
    <t xml:space="preserve">amnio20b</t>
  </si>
  <si>
    <t xml:space="preserve">Amniocentesis (&lt;20 weeks)</t>
  </si>
  <si>
    <t xml:space="preserve">antestay</t>
  </si>
  <si>
    <t xml:space="preserve">Duration of mother’s antenatal stay in days</t>
  </si>
  <si>
    <t xml:space="preserve">apgar1</t>
  </si>
  <si>
    <t xml:space="preserve">APGAR score (1 min)</t>
  </si>
  <si>
    <t xml:space="preserve">apgar5</t>
  </si>
  <si>
    <t xml:space="preserve">APGAR score (5 min)</t>
  </si>
  <si>
    <t xml:space="preserve">aph</t>
  </si>
  <si>
    <t xml:space="preserve">Antepartum haemorraghe, available from 1997</t>
  </si>
  <si>
    <t xml:space="preserve">asthma</t>
  </si>
  <si>
    <t xml:space="preserve">Asthma</t>
  </si>
  <si>
    <t xml:space="preserve">baby_dis</t>
  </si>
  <si>
    <t xml:space="preserve">Baby’s date of discharge or transfer</t>
  </si>
  <si>
    <t xml:space="preserve">DATE</t>
  </si>
  <si>
    <t xml:space="preserve">▲</t>
  </si>
  <si>
    <t xml:space="preserve">baby_dob</t>
  </si>
  <si>
    <t xml:space="preserve">Baby’s date of birth</t>
  </si>
  <si>
    <t xml:space="preserve">baby_dod</t>
  </si>
  <si>
    <t xml:space="preserve">Baby’s date of death</t>
  </si>
  <si>
    <t xml:space="preserve">baby_out</t>
  </si>
  <si>
    <t xml:space="preserve">Fetal-infant outcome. Note that whilst termination of pregnancy less than 20 weeks is included in the code set there are no records in the ACT data.</t>
  </si>
  <si>
    <t xml:space="preserve">baby_sep</t>
  </si>
  <si>
    <t xml:space="preserve">Baby’s discharge status</t>
  </si>
  <si>
    <t xml:space="preserve">baby_sex</t>
  </si>
  <si>
    <t xml:space="preserve">Baby’s sex</t>
  </si>
  <si>
    <t xml:space="preserve">babystay</t>
  </si>
  <si>
    <t xml:space="preserve">Duration of baby’s stay in hospital in days.</t>
  </si>
  <si>
    <t xml:space="preserve">bcond</t>
  </si>
  <si>
    <t xml:space="preserve">Birth Condition or Status</t>
  </si>
  <si>
    <t xml:space="preserve">bf_dis</t>
  </si>
  <si>
    <t xml:space="preserve">Breastfeeding - on discharge</t>
  </si>
  <si>
    <t xml:space="preserve">bf_ever</t>
  </si>
  <si>
    <t xml:space="preserve">Ever Breast Feed</t>
  </si>
  <si>
    <t xml:space="preserve">bf_intd</t>
  </si>
  <si>
    <t xml:space="preserve">Breastfeeding - Intention</t>
  </si>
  <si>
    <t xml:space="preserve">birth</t>
  </si>
  <si>
    <t xml:space="preserve">Method of Birth (available from 2006 onwards)</t>
  </si>
  <si>
    <t xml:space="preserve">birth_vb</t>
  </si>
  <si>
    <t xml:space="preserve">Type of Delivery (available for 1997–2005)</t>
  </si>
  <si>
    <t xml:space="preserve">birthwt</t>
  </si>
  <si>
    <t xml:space="preserve">The newborn infant’s first weight in grams, usually taken within one hour of birth</t>
  </si>
  <si>
    <t xml:space="preserve">cer_sut</t>
  </si>
  <si>
    <t xml:space="preserve">Cervical suture</t>
  </si>
  <si>
    <t xml:space="preserve">cs_last</t>
  </si>
  <si>
    <t xml:space="preserve">Was last birth by caesarean section?</t>
  </si>
  <si>
    <t xml:space="preserve">cs_pnum</t>
  </si>
  <si>
    <t xml:space="preserve">Total number of previous caesarean section</t>
  </si>
  <si>
    <t xml:space="preserve">csreas</t>
  </si>
  <si>
    <t xml:space="preserve">NPDC - Main reason for caesarean section</t>
  </si>
  <si>
    <t xml:space="preserve">csreasa1</t>
  </si>
  <si>
    <t xml:space="preserve">NPDC - Additional reason for caesarean section</t>
  </si>
  <si>
    <t xml:space="preserve">csreasa2</t>
  </si>
  <si>
    <t xml:space="preserve">cvs</t>
  </si>
  <si>
    <t xml:space="preserve">Chorionic Villus Sampling</t>
  </si>
  <si>
    <t xml:space="preserve">diabetes</t>
  </si>
  <si>
    <t xml:space="preserve">Maternal diabetes mellitus</t>
  </si>
  <si>
    <t xml:space="preserve">diabstat</t>
  </si>
  <si>
    <t xml:space="preserve">Diabetes flag (available from 2014)</t>
  </si>
  <si>
    <t xml:space="preserve">diabth_insulin</t>
  </si>
  <si>
    <t xml:space="preserve">Diabetes therapy prescribed: insulin (available from 2016)</t>
  </si>
  <si>
    <t xml:space="preserve">diabth_lifestyle</t>
  </si>
  <si>
    <t xml:space="preserve">Diabetes therapy prescribed: diet and exercise (available from 2016)</t>
  </si>
  <si>
    <t xml:space="preserve">diabth_oral</t>
  </si>
  <si>
    <t xml:space="preserve">Diabetes therapy prescribed: oral hypoglycemic (available from 2016)</t>
  </si>
  <si>
    <t xml:space="preserve">diabtype</t>
  </si>
  <si>
    <t xml:space="preserve">Type of Diabetes (available from 2014)</t>
  </si>
  <si>
    <t xml:space="preserve">dpafv</t>
  </si>
  <si>
    <t xml:space="preserve">Duration of pregnancy (weeks) at first antenatal visit</t>
  </si>
  <si>
    <t xml:space="preserve">ess_hypt</t>
  </si>
  <si>
    <t xml:space="preserve">Chronic maternal hypertension (pre-existing hypertension)</t>
  </si>
  <si>
    <t xml:space="preserve">est_no</t>
  </si>
  <si>
    <t xml:space="preserve">Hospital of birth</t>
  </si>
  <si>
    <t xml:space="preserve">g_diabet</t>
  </si>
  <si>
    <t xml:space="preserve">Gestational diabetes</t>
  </si>
  <si>
    <t xml:space="preserve">gcccode</t>
  </si>
  <si>
    <t xml:space="preserve">Greater Capital City Statistical Area (GCCSA)</t>
  </si>
  <si>
    <t xml:space="preserve">gest_age</t>
  </si>
  <si>
    <t xml:space="preserve">Gestational age measured in completed weeks, based on the best clinical estimate</t>
  </si>
  <si>
    <t xml:space="preserve">gest_age_days</t>
  </si>
  <si>
    <t xml:space="preserve">Number of days since completed week. Partially available from 2018 births.</t>
  </si>
  <si>
    <t xml:space="preserve">gravidum</t>
  </si>
  <si>
    <t xml:space="preserve">Number of pregnancies (incl current preg)</t>
  </si>
  <si>
    <t xml:space="preserve">hcirc</t>
  </si>
  <si>
    <t xml:space="preserve">The newborn infant’s head circumference at birth in centimetres</t>
  </si>
  <si>
    <t xml:space="preserve">height</t>
  </si>
  <si>
    <t xml:space="preserve">Height, Mother - self reported</t>
  </si>
  <si>
    <t xml:space="preserve">hypt_Eclamp</t>
  </si>
  <si>
    <t xml:space="preserve">Hypertension - eclampsia</t>
  </si>
  <si>
    <t xml:space="preserve">hypt_GestOrChronic</t>
  </si>
  <si>
    <t xml:space="preserve">Hypertension - gestational or chronic</t>
  </si>
  <si>
    <t xml:space="preserve">hypt_PE</t>
  </si>
  <si>
    <t xml:space="preserve">Hypertension - pre-eclampsia</t>
  </si>
  <si>
    <t xml:space="preserve">hyptstat</t>
  </si>
  <si>
    <t xml:space="preserve">Hypertension flag</t>
  </si>
  <si>
    <t xml:space="preserve">icu_scn</t>
  </si>
  <si>
    <t xml:space="preserve">Admitted to Special Care Nursery or Neonatal Intensive Care Unit (available from 1999)</t>
  </si>
  <si>
    <t xml:space="preserve">indureas</t>
  </si>
  <si>
    <t xml:space="preserve">NPDC - Main reason for induction</t>
  </si>
  <si>
    <t xml:space="preserve">indureasa1</t>
  </si>
  <si>
    <t xml:space="preserve">NPDC - Additional reason for induction</t>
  </si>
  <si>
    <t xml:space="preserve">indureasa2</t>
  </si>
  <si>
    <t xml:space="preserve">length</t>
  </si>
  <si>
    <t xml:space="preserve">The newborn infant’s length at birth in centimetres</t>
  </si>
  <si>
    <t xml:space="preserve">lmp_date</t>
  </si>
  <si>
    <t xml:space="preserve">Date of LMP</t>
  </si>
  <si>
    <t xml:space="preserve">lp_outcome</t>
  </si>
  <si>
    <t xml:space="preserve">Outcome of Last Pregnancy</t>
  </si>
  <si>
    <t xml:space="preserve">mar_stat</t>
  </si>
  <si>
    <t xml:space="preserve">Mother’s marital status</t>
  </si>
  <si>
    <t xml:space="preserve">moth_age</t>
  </si>
  <si>
    <t xml:space="preserve">Mother’s age</t>
  </si>
  <si>
    <t xml:space="preserve">moth_dob</t>
  </si>
  <si>
    <t xml:space="preserve">Mother’s date of birth</t>
  </si>
  <si>
    <t xml:space="preserve">moth_sep</t>
  </si>
  <si>
    <t xml:space="preserve">Mother’s discharge status</t>
  </si>
  <si>
    <t xml:space="preserve">onsetlab</t>
  </si>
  <si>
    <t xml:space="preserve">Onset of labour</t>
  </si>
  <si>
    <t xml:space="preserve">p_infect</t>
  </si>
  <si>
    <t xml:space="preserve">Major puerperal infection</t>
  </si>
  <si>
    <t xml:space="preserve">pat_clss</t>
  </si>
  <si>
    <t xml:space="preserve">Accommodation status</t>
  </si>
  <si>
    <t xml:space="preserve">pe</t>
  </si>
  <si>
    <t xml:space="preserve">Pre-eclampsia. Available from 1999</t>
  </si>
  <si>
    <t xml:space="preserve">peri_sut</t>
  </si>
  <si>
    <t xml:space="preserve">Surgical repair of vagina or perineum (available from 1999)</t>
  </si>
  <si>
    <t xml:space="preserve">pih</t>
  </si>
  <si>
    <t xml:space="preserve">Pregnancy-induced hypertension (available from 1999, excluding 2009 to 2012)</t>
  </si>
  <si>
    <t xml:space="preserve">placebir</t>
  </si>
  <si>
    <t xml:space="preserve">Place of birth. Note that whilst free-standing Birth Centre is included in the code set there are no free-standing Birth Centres in the ACT.</t>
  </si>
  <si>
    <t xml:space="preserve">plural</t>
  </si>
  <si>
    <t xml:space="preserve">Plurality of birth</t>
  </si>
  <si>
    <t xml:space="preserve">postcode</t>
  </si>
  <si>
    <t xml:space="preserve">Residential Postcode – Mother</t>
  </si>
  <si>
    <t xml:space="preserve">poststay</t>
  </si>
  <si>
    <t xml:space="preserve">Duration of mother’s postnatal stay in days</t>
  </si>
  <si>
    <t xml:space="preserve">pph</t>
  </si>
  <si>
    <t xml:space="preserve">Post-partum haemorrhage (&gt;600mls, available until 2013)</t>
  </si>
  <si>
    <t xml:space="preserve">pphBLoss</t>
  </si>
  <si>
    <t xml:space="preserve">PPH - blood loss category</t>
  </si>
  <si>
    <t xml:space="preserve">pphTrans</t>
  </si>
  <si>
    <t xml:space="preserve">PPH - transfusion</t>
  </si>
  <si>
    <t xml:space="preserve">pphstat</t>
  </si>
  <si>
    <t xml:space="preserve">Primary post-partum haemorrhage (&gt;500mls, available from 2014)</t>
  </si>
  <si>
    <t xml:space="preserve">present6</t>
  </si>
  <si>
    <t xml:space="preserve">The presenting part of the foetus at birth.</t>
  </si>
  <si>
    <t xml:space="preserve">prom</t>
  </si>
  <si>
    <t xml:space="preserve">Prelabour rupture of membranes (&gt;24 hours)</t>
  </si>
  <si>
    <t xml:space="preserve">prv_abrt</t>
  </si>
  <si>
    <t xml:space="preserve">Previous miscarriages/spontaneous abortions</t>
  </si>
  <si>
    <t xml:space="preserve">prv_etop</t>
  </si>
  <si>
    <t xml:space="preserve">Previous ectopic pregnancies</t>
  </si>
  <si>
    <t xml:space="preserve">prv_live</t>
  </si>
  <si>
    <t xml:space="preserve">Number of previous Livebirths - all outcomes counted</t>
  </si>
  <si>
    <t xml:space="preserve">prv_preg</t>
  </si>
  <si>
    <t xml:space="preserve">Previous pregnancy?</t>
  </si>
  <si>
    <t xml:space="preserve">prv_prgs</t>
  </si>
  <si>
    <t xml:space="preserve">Number of previous pregnancies</t>
  </si>
  <si>
    <t xml:space="preserve">prv_stll</t>
  </si>
  <si>
    <t xml:space="preserve">Number of previous Stillbirths - all outcomes counted</t>
  </si>
  <si>
    <t xml:space="preserve">prv_term</t>
  </si>
  <si>
    <t xml:space="preserve">Previous terminations/induced abortions</t>
  </si>
  <si>
    <t xml:space="preserve">prv_unk</t>
  </si>
  <si>
    <t xml:space="preserve">Total Number of Previous Unknown Outcomes of Pregnancy</t>
  </si>
  <si>
    <t xml:space="preserve">rank</t>
  </si>
  <si>
    <t xml:space="preserve">Birth order</t>
  </si>
  <si>
    <t xml:space="preserve">ret_plac</t>
  </si>
  <si>
    <t xml:space="preserve">Retained placenta</t>
  </si>
  <si>
    <t xml:space="preserve">sa1</t>
  </si>
  <si>
    <t xml:space="preserve">Statistical Area Level 1 (SA1) -????</t>
  </si>
  <si>
    <t xml:space="preserve">sa2</t>
  </si>
  <si>
    <t xml:space="preserve">Statistical Area Level 2 of residence</t>
  </si>
  <si>
    <t xml:space="preserve">sa3</t>
  </si>
  <si>
    <t xml:space="preserve">Statistical Area Level 3 (SA3) -????</t>
  </si>
  <si>
    <t xml:space="preserve">sa4</t>
  </si>
  <si>
    <t xml:space="preserve">Statistical Area Level 4 (SA4) -????</t>
  </si>
  <si>
    <t xml:space="preserve">sacc</t>
  </si>
  <si>
    <t xml:space="preserve">Mother’s country of birth</t>
  </si>
  <si>
    <t xml:space="preserve">smkea20</t>
  </si>
  <si>
    <t xml:space="preserve">Smoking at or after 20 weeks pregnancy</t>
  </si>
  <si>
    <t xml:space="preserve">smkea20no</t>
  </si>
  <si>
    <t xml:space="preserve">Maternal smoking &gt;20 weeks – average smoked per day</t>
  </si>
  <si>
    <t xml:space="preserve">smkeb20</t>
  </si>
  <si>
    <t xml:space="preserve">Smoking before 20 weeks pregnancy</t>
  </si>
  <si>
    <t xml:space="preserve">smkeb20no</t>
  </si>
  <si>
    <t xml:space="preserve">Maternal smoking &lt;20 weeks – average smoked per day</t>
  </si>
  <si>
    <t xml:space="preserve">smoke</t>
  </si>
  <si>
    <t xml:space="preserve">Smoking during pregnancy</t>
  </si>
  <si>
    <t xml:space="preserve">ssla</t>
  </si>
  <si>
    <t xml:space="preserve">Mother’s SLA of residence</t>
  </si>
  <si>
    <t xml:space="preserve">t_preml</t>
  </si>
  <si>
    <t xml:space="preserve">Threatened premature labour (available from 1999)</t>
  </si>
  <si>
    <t xml:space="preserve">weight</t>
  </si>
  <si>
    <t xml:space="preserve">Weight, Mother - self reported</t>
  </si>
  <si>
    <t xml:space="preserve">26/02/2025</t>
  </si>
  <si>
    <t xml:space="preserve">MPDC</t>
  </si>
  <si>
    <t xml:space="preserve">Maternal &amp; Perinatal 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</si>
</sst>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6"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  <b/>
    </font>
    <font>
      <sz val="9"/>
      <color theme="4"/>
      <name val="Calibri"/>
      <family val="2"/>
      <scheme val="minor"/>
      <b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  <b/>
    </font>
    <font>
      <sz val="9"/>
      <color theme="0"/>
      <name val="Calibri"/>
      <family val="2"/>
      <scheme val="minor"/>
      <b/>
    </font>
    <font>
      <sz val="16"/>
      <color theme="4"/>
      <name val="Calibri"/>
      <family val="2"/>
      <scheme val="minor"/>
      <b/>
    </font>
    <font>
      <sz val="11"/>
      <color theme="1"/>
      <name val="Calibri"/>
    </font>
    <font>
      <sz val="8"/>
      <color theme="4"/>
      <name val="Consolas"/>
      <family val="3"/>
    </font>
    <font>
      <sz val="9"/>
      <color theme="1"/>
      <name val="Calibri"/>
      <family val="2"/>
    </font>
    <font>
      <sz val="12"/>
      <color theme="0"/>
      <name val="Calibri"/>
      <family val="2"/>
      <scheme val="minor"/>
      <b/>
    </font>
    <font>
      <sz val="9"/>
      <color theme="10"/>
      <name val="Calibri"/>
      <family val="2"/>
      <scheme val="minor"/>
      <u val="single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677"/>
        <bgColor indexed="64"/>
      </patternFill>
    </fill>
    <fill>
      <patternFill patternType="solid">
        <fgColor rgb="FF78D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740"/>
        <bgColor indexed="64"/>
      </patternFill>
    </fill>
    <fill>
      <patternFill patternType="solid">
        <fgColor rgb="FFDFCB21"/>
        <bgColor indexed="64"/>
      </patternFill>
    </fill>
    <fill>
      <patternFill patternType="solid">
        <fgColor rgb="FFF26C23"/>
        <bgColor indexed="64"/>
      </patternFill>
    </fill>
    <fill>
      <patternFill patternType="solid">
        <fgColor rgb="FFCE1E25"/>
        <bgColor indexed="64"/>
      </patternFill>
    </fill>
    <fill>
      <patternFill patternType="solid">
        <fgColor rgb="FF9FC13A"/>
        <bgColor indexed="64"/>
      </patternFill>
    </fill>
    <fill>
      <patternFill patternType="solid">
        <fgColor rgb="FF00828C"/>
        <bgColor indexed="64"/>
      </patternFill>
    </fill>
    <fill>
      <patternFill patternType="solid">
        <fgColor rgb="FFAA4298"/>
        <bgColor indexed="64"/>
      </patternFill>
    </fill>
    <fill>
      <patternFill patternType="solid">
        <fgColor rgb="FF22397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4"/>
      </left>
    </border>
    <border>
      <right style="thin">
        <color theme="4"/>
      </right>
    </border>
    <border>
      <left style="thin">
        <color theme="4"/>
      </left>
      <bottom style="thin">
        <color theme="4"/>
      </bottom>
    </border>
    <border>
      <bottom style="thin">
        <color theme="4"/>
      </bottom>
    </border>
    <border>
      <right style="thin">
        <color theme="4"/>
      </right>
      <bottom style="thin">
        <color theme="4"/>
      </bottom>
    </border>
    <border>
      <left style="thin">
        <color theme="4"/>
      </left>
      <top style="thin">
        <color theme="4"/>
      </top>
    </border>
    <border>
      <top style="thin">
        <color theme="4"/>
      </top>
    </border>
    <border>
      <right style="thin">
        <color theme="4"/>
      </right>
      <top style="thin">
        <color theme="4"/>
      </top>
    </border>
    <border>
      <left style="thin">
        <color theme="0"/>
      </left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0"/>
      </right>
      <bottom style="thin">
        <color theme="0"/>
      </bottom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 vertical="top" indent="1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 indent="1"/>
    </xf>
    <xf numFmtId="0" fontId="2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center" vertical="top"/>
    </xf>
    <xf numFmtId="0" fontId="1" fillId="4" borderId="3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 indent="1"/>
    </xf>
    <xf numFmtId="14" fontId="1" fillId="4" borderId="0" xfId="0" applyFont="1" applyNumberFormat="1" applyFill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3" borderId="10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2" fillId="6" borderId="10" xfId="0" applyFont="1" applyFill="1" applyBorder="1" applyAlignment="1" applyProtection="1">
      <alignment horizontal="centerContinuous" vertical="center" wrapText="1"/>
      <protection locked="0"/>
    </xf>
    <xf numFmtId="0" fontId="2" fillId="6" borderId="12" xfId="0" applyFont="1" applyFill="1" applyBorder="1" applyAlignment="1" applyProtection="1">
      <alignment horizontal="centerContinuous" vertical="center" wrapText="1"/>
      <protection locked="0"/>
    </xf>
    <xf numFmtId="0" fontId="2" fillId="6" borderId="11" xfId="0" applyFont="1" applyFill="1" applyBorder="1" applyAlignment="1" applyProtection="1">
      <alignment horizontal="centerContinuous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>
      <alignment horizontal="left" indent="1"/>
    </xf>
    <xf numFmtId="0" fontId="11" fillId="3" borderId="13" xfId="0" applyFont="1" applyFill="1" applyBorder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top" indent="1" wrapText="1"/>
    </xf>
    <xf numFmtId="0" fontId="2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top" indent="1" wrapText="1"/>
    </xf>
    <xf numFmtId="0" fontId="4" fillId="7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3" wrapText="1"/>
    </xf>
    <xf numFmtId="0" fontId="12" fillId="2" borderId="14" xfId="0" applyFont="1" applyFill="1" applyBorder="1" applyAlignment="1">
      <alignment horizontal="left" vertical="top" indent="1" wrapText="1"/>
    </xf>
    <xf numFmtId="0" fontId="2" fillId="6" borderId="1" xfId="0" applyFont="1" applyFill="1" applyBorder="1" applyAlignment="1">
      <alignment horizontal="left"/>
    </xf>
    <xf numFmtId="0" fontId="9" fillId="8" borderId="12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13" fillId="11" borderId="1" xfId="0" applyFont="1" applyFill="1" applyBorder="1" applyAlignment="1">
      <alignment horizontal="left"/>
    </xf>
    <xf numFmtId="0" fontId="13" fillId="12" borderId="1" xfId="0" applyFont="1" applyFill="1" applyBorder="1" applyAlignment="1">
      <alignment horizontal="left"/>
    </xf>
    <xf numFmtId="0" fontId="13" fillId="13" borderId="1" xfId="0" applyFont="1" applyFill="1" applyBorder="1" applyAlignment="1">
      <alignment horizontal="left"/>
    </xf>
    <xf numFmtId="0" fontId="13" fillId="14" borderId="1" xfId="0" applyFont="1" applyFill="1" applyBorder="1" applyAlignment="1">
      <alignment horizontal="left"/>
    </xf>
    <xf numFmtId="0" fontId="13" fillId="15" borderId="1" xfId="0" applyFont="1" applyFill="1" applyBorder="1" applyAlignment="1">
      <alignment horizontal="left"/>
    </xf>
    <xf numFmtId="0" fontId="13" fillId="16" borderId="1" xfId="0" applyFont="1" applyFill="1" applyBorder="1" applyAlignment="1">
      <alignment horizontal="left"/>
    </xf>
    <xf numFmtId="0" fontId="13" fillId="17" borderId="1" xfId="0" applyFont="1" applyFill="1" applyBorder="1" applyAlignment="1">
      <alignment horizontal="left"/>
    </xf>
    <xf numFmtId="0" fontId="13" fillId="18" borderId="1" xfId="0" applyFont="1" applyFill="1" applyBorder="1" applyAlignment="1">
      <alignment horizontal="left"/>
    </xf>
    <xf numFmtId="0" fontId="13" fillId="19" borderId="1" xfId="0" applyFont="1" applyFill="1" applyBorder="1" applyAlignment="1">
      <alignment horizontal="left"/>
    </xf>
    <xf numFmtId="0" fontId="3" fillId="20" borderId="1" xfId="0" applyFont="1" applyFill="1" applyBorder="1" applyAlignment="1">
      <alignment horizontal="left"/>
    </xf>
    <xf numFmtId="0" fontId="2" fillId="21" borderId="1" xfId="0" applyFont="1" applyFill="1" applyBorder="1" applyAlignment="1">
      <alignment horizontal="left"/>
    </xf>
    <xf numFmtId="0" fontId="3" fillId="20" borderId="1" xfId="0" applyFont="1" applyFill="1" applyBorder="1"/>
    <xf numFmtId="14" fontId="2" fillId="6" borderId="1" xfId="0" applyFont="1" applyNumberForma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4" fontId="2" fillId="21" borderId="1" xfId="0" applyFont="1" applyNumberFormat="1" applyFill="1" applyBorder="1" applyAlignment="1">
      <alignment horizontal="left"/>
    </xf>
    <xf numFmtId="0" fontId="2" fillId="2" borderId="1" xfId="0" applyFont="1" applyFill="1" applyBorder="1"/>
    <xf numFmtId="0" fontId="2" fillId="6" borderId="1" xfId="0" applyFont="1" applyFill="1" applyBorder="1"/>
    <xf numFmtId="0" fontId="9" fillId="8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0" xfId="0" applyFont="1" applyFill="1" applyBorder="1" applyAlignment="1">
      <alignment horizontal="left"/>
    </xf>
    <xf numFmtId="0" fontId="14" fillId="4" borderId="12" xfId="0" applyFont="1" applyFill="1" applyBorder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left"/>
    </xf>
  </cellXfs>
  <cellStyles count="1">
    <cellStyle name="Normal" xfId="0" builtinId="0"/>
  </cellStyles>
  <dxfs count="10">
    <dxf>
      <font>
        <color theme="0"/>
      </font>
      <fill>
        <patternFill patternType="solid">
          <bgColor theme="9"/>
        </patternFill>
      </fill>
    </dxf>
    <dxf>
      <font>
        <color theme="0"/>
      </font>
      <fill>
        <patternFill patternType="solid">
          <bgColor theme="8"/>
        </patternFill>
      </fill>
    </dxf>
    <dxf>
      <fill>
        <patternFill>
          <bgColor theme="6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sz val="11"/>
        <color rgb="FFF36C23"/>
        <name val="Calibri"/>
      </font>
    </dxf>
    <dxf>
      <font>
        <sz val="11"/>
        <color rgb="FFCF1F25"/>
        <name val="Calibri"/>
      </font>
    </dxf>
    <dxf>
      <font>
        <sz val="11"/>
        <color rgb="FF30BDD1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1696571</xdr:colOff>
      <xdr:row>1</xdr:row>
      <xdr:rowOff>142876</xdr:rowOff>
    </xdr:from>
    <xdr:to>
      <xdr:col>9</xdr:col>
      <xdr:colOff>428625</xdr:colOff>
      <xdr:row>6</xdr:row>
      <xdr:rowOff>47489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B0ECA-0EED-42E1-A91F-D9E61176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121" y="295276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401550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8866FFBF-C1F5-4D1B-BEAB-ED7503006618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C094A591-9EE9-43A8-A962-67717F9104EA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5734050</xdr:colOff>
      <xdr:row>1</xdr:row>
      <xdr:rowOff>142875</xdr:rowOff>
    </xdr:from>
    <xdr:to>
      <xdr:col>2</xdr:col>
      <xdr:colOff>7190254</xdr:colOff>
      <xdr:row>6</xdr:row>
      <xdr:rowOff>47488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88446-20D4-45C2-A456-3C896AE79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295275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1925550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491227CE-3472-4BB0-B2AD-6309FBCF14F3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D534F435-4BA1-47BD-A39E-0AE1D0A8532E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T Health Directorate 2024">
      <a:dk1>
        <a:sysClr val="windowText" lastClr="000000"/>
      </a:dk1>
      <a:lt1>
        <a:sysClr val="window" lastClr="FFFFFF"/>
      </a:lt1>
      <a:dk2>
        <a:srgbClr val="343742"/>
      </a:dk2>
      <a:lt2>
        <a:srgbClr val="E7E6E6"/>
      </a:lt2>
      <a:accent1>
        <a:srgbClr val="002677"/>
      </a:accent1>
      <a:accent2>
        <a:srgbClr val="78D5E1"/>
      </a:accent2>
      <a:accent3>
        <a:srgbClr val="E0CC21"/>
      </a:accent3>
      <a:accent4>
        <a:srgbClr val="F36C23"/>
      </a:accent4>
      <a:accent5>
        <a:srgbClr val="CF1F25"/>
      </a:accent5>
      <a:accent6>
        <a:srgbClr val="A0C13B"/>
      </a:accent6>
      <a:hlink>
        <a:srgbClr val="23397E"/>
      </a:hlink>
      <a:folHlink>
        <a:srgbClr val="AB43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2677"/>
  </sheetPr>
  <dimension ref="A1"/>
  <sheetViews>
    <sheetView showGridLines="0" tabSelected="true" zoomScaleNormal="10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22.85546875" hidden="0" customWidth="1"/>
    <col min="4" max="4" width="9.42578125" hidden="0" customWidth="1"/>
    <col min="5" max="5" width="4.28515625" hidden="0" customWidth="1"/>
    <col min="6" max="6" width="11.28515625" hidden="0" customWidth="1"/>
    <col min="7" max="7" width="12.7109375" hidden="0" customWidth="1"/>
    <col min="8" max="8" width="31" hidden="0" customWidth="1"/>
    <col min="9" max="9" width="9.85546875" hidden="0" customWidth="1"/>
    <col min="10" max="10" width="9.28515625" hidden="0" customWidth="1"/>
    <col min="11" max="11" width="2.85546875" hidden="0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  <c r="E1" s="35"/>
      <c r="F1" s="34"/>
      <c r="G1" s="34"/>
      <c r="H1" s="34"/>
      <c r="I1" s="34"/>
      <c r="J1" s="34"/>
      <c r="K1" s="36"/>
      <c r="L1" s="40"/>
      <c r="M1" s="2"/>
    </row>
    <row r="2" ht="18.75" customHeight="1">
      <c r="A2" s="19"/>
      <c r="B2" s="18" t="s">
        <v>73</v>
      </c>
      <c r="C2" s="8"/>
      <c r="D2" s="8"/>
      <c r="E2" s="9"/>
      <c r="F2" s="8"/>
      <c r="G2" s="8"/>
      <c r="H2" s="8"/>
      <c r="I2" s="8"/>
      <c r="J2" s="8"/>
      <c r="K2" s="20"/>
    </row>
    <row r="3" ht="12" customHeight="1">
      <c r="A3" s="21"/>
      <c r="B3" s="22"/>
      <c r="C3" s="23"/>
      <c r="D3" s="24"/>
      <c r="E3" s="25"/>
      <c r="F3" s="24"/>
      <c r="G3" s="24"/>
      <c r="H3" s="24"/>
      <c r="I3" s="24"/>
      <c r="J3" s="24"/>
      <c r="K3" s="26"/>
      <c r="L3" s="40"/>
      <c r="M3" s="2"/>
    </row>
    <row r="4" ht="12" customHeight="1">
      <c r="A4" s="21"/>
      <c r="B4" s="27"/>
      <c r="C4" s="24"/>
      <c r="D4" s="24"/>
      <c r="E4" s="25"/>
      <c r="F4" s="24"/>
      <c r="G4" s="24"/>
      <c r="H4" s="24"/>
      <c r="I4" s="24"/>
      <c r="J4" s="24"/>
      <c r="K4" s="26"/>
      <c r="L4" s="40"/>
      <c r="M4" s="2"/>
    </row>
    <row r="5" ht="12" customHeight="1">
      <c r="A5" s="21"/>
      <c r="B5" s="27"/>
      <c r="C5" s="28"/>
      <c r="D5" s="24"/>
      <c r="E5" s="25"/>
      <c r="F5" s="24"/>
      <c r="G5" s="24"/>
      <c r="H5" s="24"/>
      <c r="I5" s="24"/>
      <c r="J5" s="24"/>
      <c r="K5" s="26"/>
      <c r="L5" s="40"/>
      <c r="M5" s="2"/>
    </row>
    <row r="6" ht="12" customHeight="1">
      <c r="A6" s="21"/>
      <c r="B6" s="27"/>
      <c r="C6" s="24"/>
      <c r="D6" s="24"/>
      <c r="E6" s="25"/>
      <c r="F6" s="24"/>
      <c r="G6" s="24"/>
      <c r="H6" s="24"/>
      <c r="I6" s="24"/>
      <c r="J6" s="24"/>
      <c r="K6" s="26"/>
      <c r="L6" s="40"/>
      <c r="M6" s="2"/>
    </row>
    <row r="7" ht="12" customHeight="1">
      <c r="A7" s="21"/>
      <c r="B7" s="27"/>
      <c r="C7" s="24"/>
      <c r="D7" s="24"/>
      <c r="E7" s="25"/>
      <c r="F7" s="24"/>
      <c r="G7" s="24"/>
      <c r="H7" s="24"/>
      <c r="I7" s="24"/>
      <c r="J7" s="24"/>
      <c r="K7" s="26"/>
      <c r="L7" s="40"/>
      <c r="M7" s="2"/>
    </row>
    <row r="8" ht="12" customHeight="1">
      <c r="A8" s="29"/>
      <c r="B8" s="30"/>
      <c r="C8" s="30"/>
      <c r="D8" s="30"/>
      <c r="E8" s="31"/>
      <c r="F8" s="30"/>
      <c r="G8" s="30"/>
      <c r="H8" s="30"/>
      <c r="I8" s="30"/>
      <c r="J8" s="30"/>
      <c r="K8" s="32"/>
      <c r="L8" s="40"/>
      <c r="M8" s="2"/>
    </row>
    <row r="9" ht="12" customHeight="1">
      <c r="A9" s="1"/>
      <c r="B9" s="40"/>
      <c r="C9" s="40"/>
      <c r="D9" s="40"/>
      <c r="E9" s="41"/>
      <c r="F9" s="40"/>
      <c r="G9" s="40"/>
      <c r="H9" s="40"/>
      <c r="I9" s="40"/>
      <c r="J9" s="42"/>
      <c r="L9" s="40"/>
      <c r="M9" s="2"/>
      <c r="XFB9" s="37" t="n">
        <f>COLUMN()</f>
        <v>16382</v>
      </c>
    </row>
    <row r="10" ht="19.5" customHeight="1">
      <c r="A10" s="1"/>
      <c r="B10" s="44" t="s">
        <v>0</v>
      </c>
      <c r="C10" s="49"/>
      <c r="D10" s="50"/>
      <c r="E10" s="50"/>
      <c r="F10" s="50"/>
      <c r="G10" s="50"/>
      <c r="H10" s="50"/>
      <c r="I10" s="51"/>
      <c r="J10" s="45" t="str">
        <f>IF(C10="","Incomplete","OK")</f>
        <v>Incomplete</v>
      </c>
    </row>
    <row r="11" ht="19.5" customHeight="1">
      <c r="A11" s="1"/>
      <c r="B11" s="7" t="s">
        <v>1</v>
      </c>
      <c r="C11" s="46"/>
      <c r="D11" s="47"/>
      <c r="E11" s="47"/>
      <c r="F11" s="47"/>
      <c r="G11" s="47"/>
      <c r="H11" s="47"/>
      <c r="I11" s="48"/>
      <c r="J11" s="3" t="str">
        <f t="shared" ref="J11:J13" si="0">IF(C11="","Incomplete","OK")</f>
        <v>Incomplete</v>
      </c>
    </row>
    <row r="12" ht="19.5" customHeight="1">
      <c r="A12" s="1"/>
      <c r="B12" s="7" t="s">
        <v>10</v>
      </c>
      <c r="C12" s="46"/>
      <c r="D12" s="47"/>
      <c r="E12" s="47"/>
      <c r="F12" s="47"/>
      <c r="G12" s="47"/>
      <c r="H12" s="47"/>
      <c r="I12" s="48"/>
      <c r="J12" s="3" t="str">
        <f t="shared" si="0"/>
        <v>Incomplete</v>
      </c>
    </row>
    <row r="13" ht="19.5" customHeight="1">
      <c r="A13" s="1"/>
      <c r="B13" s="7" t="s">
        <v>2</v>
      </c>
      <c r="C13" s="46"/>
      <c r="D13" s="47"/>
      <c r="E13" s="47"/>
      <c r="F13" s="47"/>
      <c r="G13" s="47"/>
      <c r="H13" s="47"/>
      <c r="I13" s="48"/>
      <c r="J13" s="3" t="str">
        <f t="shared" si="0"/>
        <v>Incomplete</v>
      </c>
    </row>
    <row r="14" ht="19.5" customHeight="1">
      <c r="A14" s="1"/>
      <c r="B14" s="7" t="s">
        <v>3</v>
      </c>
      <c r="C14" s="46"/>
      <c r="D14" s="47"/>
      <c r="E14" s="47"/>
      <c r="F14" s="47"/>
      <c r="G14" s="47"/>
      <c r="H14" s="47"/>
      <c r="I14" s="48"/>
      <c r="J14" s="4"/>
    </row>
    <row r="15" ht="12" customHeight="1">
      <c r="A15" s="1"/>
      <c r="B15" s="40"/>
      <c r="C15" s="40"/>
      <c r="D15" s="40"/>
      <c r="E15" s="41"/>
      <c r="F15" s="40"/>
      <c r="G15" s="40"/>
      <c r="H15" s="40"/>
      <c r="I15" s="40"/>
      <c r="J15" s="42"/>
      <c r="L15" s="40"/>
      <c r="M15" s="2"/>
    </row>
    <row r="16" ht="36" customHeight="1">
      <c r="B16" s="5" t="s">
        <v>6</v>
      </c>
      <c r="C16" s="5" t="s">
        <v>7</v>
      </c>
      <c r="D16" s="5" t="s">
        <v>8</v>
      </c>
      <c r="E16" s="6" t="s">
        <v>20</v>
      </c>
      <c r="F16" s="6" t="s">
        <v>4</v>
      </c>
      <c r="G16" s="6" t="s">
        <v>18</v>
      </c>
      <c r="H16" s="6" t="s">
        <v>9</v>
      </c>
      <c r="I16" s="6" t="s">
        <v>5</v>
      </c>
      <c r="J16" s="6" t="s">
        <v>17</v>
      </c>
      <c r="L16" s="39" t="s">
        <v>82</v>
      </c>
      <c r="M16" s="39" t="s">
        <v>12</v>
      </c>
    </row>
    <row r="17">
      <c r="A17" s="12"/>
      <c r="B17" s="10" t="s">
        <v>119</v>
      </c>
      <c r="C17" s="10" t="s">
        <v>120</v>
      </c>
      <c r="D17" s="10" t="s">
        <v>121</v>
      </c>
      <c r="E17" s="43"/>
      <c r="F17" s="11"/>
      <c r="G17" s="11"/>
      <c r="H17" s="13"/>
      <c r="I17" s="11"/>
      <c r="J17" s="14" t="str">
        <f>IF(AND(F17="Y",OR(D17="DATE",D17="DATETIME"),OR(G17="",H17="")),"Incomplete",
  IF(AND(F17="Y",AND(D17&lt;&gt;"DATE",D17&lt;&gt;"DATETIME"),H17=""),"Incomplete",
  IF(F17&lt;&gt;"Y","",
"OK")))</f>
      </c>
      <c r="L17" s="40" t="n">
        <f>IF($B17&lt;&gt;"",1,0)</f>
        <v>0</v>
      </c>
      <c r="M17" s="38" t="n">
        <f t="array" aca="1" ref="M17" ca="1">IF(AND(D17="DATE",G17&lt;&gt;""),SUBSTITUTE(VLOOKUP(G17,DATE_SQL,3,FALSE),"@date",B17)&amp;" AS "&amp;CLEAN(B17),
IF(AND(D17="DATETIME",G17&lt;&gt;""),SUBSTITUTE(VLOOKUP(G17,DATETIME_SQL,3,FALSE),"@date",B17)&amp;" AS "&amp;CLEAN(B17),
IF(_xlfn.TEXTJOIN(", ",TRUE,IF(ALIAS_ALIASES=B17,ALIAS_NAMES,""))&lt;&gt;"",_xlfn.TEXTJOIN(", ",TRUE,IF(ALIAS_ALIASES=B17,ALIAS_NAMES,"")),
_xlfn.IFNA(VLOOKUP(B17,ALIAS_ALIASES,1,FALSE),B17))))</f>
        <v>0</v>
      </c>
    </row>
    <row r="18">
      <c r="A18" s="12"/>
      <c r="B18" s="10" t="s">
        <v>122</v>
      </c>
      <c r="C18" s="10" t="s">
        <v>123</v>
      </c>
      <c r="D18" s="10" t="s">
        <v>124</v>
      </c>
      <c r="E18" s="43"/>
      <c r="F18" s="11"/>
      <c r="G18" s="11"/>
      <c r="H18" s="13"/>
      <c r="I18" s="11"/>
      <c r="J18" s="14" t="str">
        <f t="shared" ref="J18:J81" si="1">IF(AND(F18="Y",OR(D18="DATE",D18="DATETIME"),OR(G18="",H18="")),"Incomplete",
  IF(AND(F18="Y",AND(D18&lt;&gt;"DATE",D18&lt;&gt;"DATETIME"),H18=""),"Incomplete",
  IF(F18&lt;&gt;"Y","",
"OK")))</f>
      </c>
      <c r="L18" s="40" t="n">
        <f t="shared" ref="L18:L81" si="2">IF($B18&lt;&gt;"",1,0)</f>
        <v>0</v>
      </c>
      <c r="M18" s="38" t="n">
        <f t="array" aca="1" ref="M18" ca="1">IF(AND(D18="DATE",G18&lt;&gt;""),SUBSTITUTE(VLOOKUP(G18,DATE_SQL,3,FALSE),"@date",B18)&amp;" AS "&amp;CLEAN(B18),
IF(AND(D18="DATETIME",G18&lt;&gt;""),SUBSTITUTE(VLOOKUP(G18,DATETIME_SQL,3,FALSE),"@date",B18)&amp;" AS "&amp;CLEAN(B18),
IF(_xlfn.TEXTJOIN(", ",TRUE,IF(ALIAS_ALIASES=B18,ALIAS_NAMES,""))&lt;&gt;"",_xlfn.TEXTJOIN(", ",TRUE,IF(ALIAS_ALIASES=B18,ALIAS_NAMES,"")),
_xlfn.IFNA(VLOOKUP(B18,ALIAS_ALIASES,1,FALSE),B18))))</f>
        <v>0</v>
      </c>
    </row>
    <row r="19">
      <c r="A19" s="12"/>
      <c r="B19" s="10" t="s">
        <v>125</v>
      </c>
      <c r="C19" s="10" t="s">
        <v>126</v>
      </c>
      <c r="D19" s="10" t="s">
        <v>124</v>
      </c>
      <c r="E19" s="43" t="s">
        <v>127</v>
      </c>
      <c r="F19" s="11"/>
      <c r="G19" s="11"/>
      <c r="H19" s="13"/>
      <c r="I19" s="11"/>
      <c r="J19" s="14" t="str">
        <f t="shared" si="1"/>
      </c>
      <c r="L19" s="40" t="n">
        <f t="shared" si="2"/>
        <v>0</v>
      </c>
      <c r="M19" s="38" t="n">
        <f t="array" aca="1" ref="M19" ca="1">IF(AND(D19="DATE",G19&lt;&gt;""),SUBSTITUTE(VLOOKUP(G19,DATE_SQL,3,FALSE),"@date",B19)&amp;" AS "&amp;CLEAN(B19),
IF(AND(D19="DATETIME",G19&lt;&gt;""),SUBSTITUTE(VLOOKUP(G19,DATETIME_SQL,3,FALSE),"@date",B19)&amp;" AS "&amp;CLEAN(B19),
IF(_xlfn.TEXTJOIN(", ",TRUE,IF(ALIAS_ALIASES=B19,ALIAS_NAMES,""))&lt;&gt;"",_xlfn.TEXTJOIN(", ",TRUE,IF(ALIAS_ALIASES=B19,ALIAS_NAMES,"")),
_xlfn.IFNA(VLOOKUP(B19,ALIAS_ALIASES,1,FALSE),B19))))</f>
        <v>0</v>
      </c>
    </row>
    <row r="20">
      <c r="A20" s="12"/>
      <c r="B20" s="10" t="s">
        <v>128</v>
      </c>
      <c r="C20" s="10" t="s">
        <v>129</v>
      </c>
      <c r="D20" s="10" t="s">
        <v>124</v>
      </c>
      <c r="E20" s="43" t="s">
        <v>127</v>
      </c>
      <c r="F20" s="11"/>
      <c r="G20" s="11"/>
      <c r="H20" s="13"/>
      <c r="I20" s="11"/>
      <c r="J20" s="14" t="str">
        <f t="shared" si="1"/>
      </c>
      <c r="L20" s="40" t="n">
        <f t="shared" si="2"/>
        <v>0</v>
      </c>
      <c r="M20" s="38" t="n">
        <f t="array" aca="1" ref="M20" ca="1">IF(AND(D20="DATE",G20&lt;&gt;""),SUBSTITUTE(VLOOKUP(G20,DATE_SQL,3,FALSE),"@date",B20)&amp;" AS "&amp;CLEAN(B20),
IF(AND(D20="DATETIME",G20&lt;&gt;""),SUBSTITUTE(VLOOKUP(G20,DATETIME_SQL,3,FALSE),"@date",B20)&amp;" AS "&amp;CLEAN(B20),
IF(_xlfn.TEXTJOIN(", ",TRUE,IF(ALIAS_ALIASES=B20,ALIAS_NAMES,""))&lt;&gt;"",_xlfn.TEXTJOIN(", ",TRUE,IF(ALIAS_ALIASES=B20,ALIAS_NAMES,"")),
_xlfn.IFNA(VLOOKUP(B20,ALIAS_ALIASES,1,FALSE),B20))))</f>
        <v>0</v>
      </c>
    </row>
    <row r="21">
      <c r="A21" s="12"/>
      <c r="B21" s="10" t="s">
        <v>130</v>
      </c>
      <c r="C21" s="10" t="s">
        <v>131</v>
      </c>
      <c r="D21" s="10" t="s">
        <v>124</v>
      </c>
      <c r="E21" s="43"/>
      <c r="F21" s="11"/>
      <c r="G21" s="11"/>
      <c r="H21" s="13"/>
      <c r="I21" s="11"/>
      <c r="J21" s="14" t="str">
        <f t="shared" si="1"/>
      </c>
      <c r="L21" s="40" t="n">
        <f t="shared" si="2"/>
        <v>0</v>
      </c>
      <c r="M21" s="38" t="n">
        <f t="array" aca="1" ref="M21" ca="1">IF(AND(D21="DATE",G21&lt;&gt;""),SUBSTITUTE(VLOOKUP(G21,DATE_SQL,3,FALSE),"@date",B21)&amp;" AS "&amp;CLEAN(B21),
IF(AND(D21="DATETIME",G21&lt;&gt;""),SUBSTITUTE(VLOOKUP(G21,DATETIME_SQL,3,FALSE),"@date",B21)&amp;" AS "&amp;CLEAN(B21),
IF(_xlfn.TEXTJOIN(", ",TRUE,IF(ALIAS_ALIASES=B21,ALIAS_NAMES,""))&lt;&gt;"",_xlfn.TEXTJOIN(", ",TRUE,IF(ALIAS_ALIASES=B21,ALIAS_NAMES,"")),
_xlfn.IFNA(VLOOKUP(B21,ALIAS_ALIASES,1,FALSE),B21))))</f>
        <v>0</v>
      </c>
    </row>
    <row r="22">
      <c r="A22" s="12"/>
      <c r="B22" s="10" t="s">
        <v>132</v>
      </c>
      <c r="C22" s="10" t="s">
        <v>133</v>
      </c>
      <c r="D22" s="10" t="s">
        <v>121</v>
      </c>
      <c r="E22" s="43"/>
      <c r="F22" s="11"/>
      <c r="G22" s="11"/>
      <c r="H22" s="13"/>
      <c r="I22" s="11"/>
      <c r="J22" s="14" t="str">
        <f t="shared" si="1"/>
      </c>
      <c r="L22" s="40" t="n">
        <f t="shared" si="2"/>
        <v>0</v>
      </c>
      <c r="M22" s="38" t="n">
        <f t="array" aca="1" ref="M22" ca="1">IF(AND(D22="DATE",G22&lt;&gt;""),SUBSTITUTE(VLOOKUP(G22,DATE_SQL,3,FALSE),"@date",B22)&amp;" AS "&amp;CLEAN(B22),
IF(AND(D22="DATETIME",G22&lt;&gt;""),SUBSTITUTE(VLOOKUP(G22,DATETIME_SQL,3,FALSE),"@date",B22)&amp;" AS "&amp;CLEAN(B22),
IF(_xlfn.TEXTJOIN(", ",TRUE,IF(ALIAS_ALIASES=B22,ALIAS_NAMES,""))&lt;&gt;"",_xlfn.TEXTJOIN(", ",TRUE,IF(ALIAS_ALIASES=B22,ALIAS_NAMES,"")),
_xlfn.IFNA(VLOOKUP(B22,ALIAS_ALIASES,1,FALSE),B22))))</f>
        <v>0</v>
      </c>
    </row>
    <row r="23">
      <c r="A23" s="12"/>
      <c r="B23" s="10" t="s">
        <v>134</v>
      </c>
      <c r="C23" s="10" t="s">
        <v>135</v>
      </c>
      <c r="D23" s="10" t="s">
        <v>121</v>
      </c>
      <c r="E23" s="43"/>
      <c r="F23" s="11"/>
      <c r="G23" s="11"/>
      <c r="H23" s="13"/>
      <c r="I23" s="11"/>
      <c r="J23" s="14" t="str">
        <f t="shared" si="1"/>
      </c>
      <c r="L23" s="40" t="n">
        <f t="shared" si="2"/>
        <v>0</v>
      </c>
      <c r="M23" s="38" t="n">
        <f t="array" aca="1" ref="M23" ca="1">IF(AND(D23="DATE",G23&lt;&gt;""),SUBSTITUTE(VLOOKUP(G23,DATE_SQL,3,FALSE),"@date",B23)&amp;" AS "&amp;CLEAN(B23),
IF(AND(D23="DATETIME",G23&lt;&gt;""),SUBSTITUTE(VLOOKUP(G23,DATETIME_SQL,3,FALSE),"@date",B23)&amp;" AS "&amp;CLEAN(B23),
IF(_xlfn.TEXTJOIN(", ",TRUE,IF(ALIAS_ALIASES=B23,ALIAS_NAMES,""))&lt;&gt;"",_xlfn.TEXTJOIN(", ",TRUE,IF(ALIAS_ALIASES=B23,ALIAS_NAMES,"")),
_xlfn.IFNA(VLOOKUP(B23,ALIAS_ALIASES,1,FALSE),B23))))</f>
        <v>0</v>
      </c>
    </row>
    <row r="24">
      <c r="A24" s="12"/>
      <c r="B24" s="10" t="s">
        <v>136</v>
      </c>
      <c r="C24" s="10" t="s">
        <v>137</v>
      </c>
      <c r="D24" s="10" t="s">
        <v>121</v>
      </c>
      <c r="E24" s="43"/>
      <c r="F24" s="11"/>
      <c r="G24" s="11"/>
      <c r="H24" s="13"/>
      <c r="I24" s="11"/>
      <c r="J24" s="14" t="str">
        <f t="shared" si="1"/>
      </c>
      <c r="L24" s="40" t="n">
        <f t="shared" si="2"/>
        <v>0</v>
      </c>
      <c r="M24" s="38" t="n">
        <f t="array" aca="1" ref="M24" ca="1">IF(AND(D24="DATE",G24&lt;&gt;""),SUBSTITUTE(VLOOKUP(G24,DATE_SQL,3,FALSE),"@date",B24)&amp;" AS "&amp;CLEAN(B24),
IF(AND(D24="DATETIME",G24&lt;&gt;""),SUBSTITUTE(VLOOKUP(G24,DATETIME_SQL,3,FALSE),"@date",B24)&amp;" AS "&amp;CLEAN(B24),
IF(_xlfn.TEXTJOIN(", ",TRUE,IF(ALIAS_ALIASES=B24,ALIAS_NAMES,""))&lt;&gt;"",_xlfn.TEXTJOIN(", ",TRUE,IF(ALIAS_ALIASES=B24,ALIAS_NAMES,"")),
_xlfn.IFNA(VLOOKUP(B24,ALIAS_ALIASES,1,FALSE),B24))))</f>
        <v>0</v>
      </c>
    </row>
    <row r="25">
      <c r="A25" s="12"/>
      <c r="B25" s="10" t="s">
        <v>138</v>
      </c>
      <c r="C25" s="10" t="s">
        <v>139</v>
      </c>
      <c r="D25" s="10" t="s">
        <v>124</v>
      </c>
      <c r="E25" s="43"/>
      <c r="F25" s="11"/>
      <c r="G25" s="11"/>
      <c r="H25" s="13"/>
      <c r="I25" s="11"/>
      <c r="J25" s="14" t="str">
        <f t="shared" si="1"/>
      </c>
      <c r="L25" s="40" t="n">
        <f t="shared" si="2"/>
        <v>0</v>
      </c>
      <c r="M25" s="38" t="n">
        <f t="array" aca="1" ref="M25" ca="1">IF(AND(D25="DATE",G25&lt;&gt;""),SUBSTITUTE(VLOOKUP(G25,DATE_SQL,3,FALSE),"@date",B25)&amp;" AS "&amp;CLEAN(B25),
IF(AND(D25="DATETIME",G25&lt;&gt;""),SUBSTITUTE(VLOOKUP(G25,DATETIME_SQL,3,FALSE),"@date",B25)&amp;" AS "&amp;CLEAN(B25),
IF(_xlfn.TEXTJOIN(", ",TRUE,IF(ALIAS_ALIASES=B25,ALIAS_NAMES,""))&lt;&gt;"",_xlfn.TEXTJOIN(", ",TRUE,IF(ALIAS_ALIASES=B25,ALIAS_NAMES,"")),
_xlfn.IFNA(VLOOKUP(B25,ALIAS_ALIASES,1,FALSE),B25))))</f>
        <v>0</v>
      </c>
    </row>
    <row r="26">
      <c r="A26" s="12"/>
      <c r="B26" s="10" t="s">
        <v>140</v>
      </c>
      <c r="C26" s="10" t="s">
        <v>141</v>
      </c>
      <c r="D26" s="10" t="s">
        <v>121</v>
      </c>
      <c r="E26" s="43" t="s">
        <v>142</v>
      </c>
      <c r="F26" s="11"/>
      <c r="G26" s="11"/>
      <c r="H26" s="13"/>
      <c r="I26" s="11"/>
      <c r="J26" s="14" t="str">
        <f t="shared" si="1"/>
      </c>
      <c r="L26" s="40" t="n">
        <f t="shared" si="2"/>
        <v>0</v>
      </c>
      <c r="M26" s="38" t="n">
        <f t="array" aca="1" ref="M26" ca="1">IF(AND(D26="DATE",G26&lt;&gt;""),SUBSTITUTE(VLOOKUP(G26,DATE_SQL,3,FALSE),"@date",B26)&amp;" AS "&amp;CLEAN(B26),
IF(AND(D26="DATETIME",G26&lt;&gt;""),SUBSTITUTE(VLOOKUP(G26,DATETIME_SQL,3,FALSE),"@date",B26)&amp;" AS "&amp;CLEAN(B26),
IF(_xlfn.TEXTJOIN(", ",TRUE,IF(ALIAS_ALIASES=B26,ALIAS_NAMES,""))&lt;&gt;"",_xlfn.TEXTJOIN(", ",TRUE,IF(ALIAS_ALIASES=B26,ALIAS_NAMES,"")),
_xlfn.IFNA(VLOOKUP(B26,ALIAS_ALIASES,1,FALSE),B26))))</f>
        <v>0</v>
      </c>
    </row>
    <row r="27">
      <c r="A27" s="12"/>
      <c r="B27" s="10" t="s">
        <v>143</v>
      </c>
      <c r="C27" s="10" t="s">
        <v>144</v>
      </c>
      <c r="D27" s="10" t="s">
        <v>145</v>
      </c>
      <c r="E27" s="43"/>
      <c r="F27" s="11"/>
      <c r="G27" s="11"/>
      <c r="H27" s="13"/>
      <c r="I27" s="11"/>
      <c r="J27" s="14" t="str">
        <f t="shared" si="1"/>
      </c>
      <c r="L27" s="40" t="n">
        <f t="shared" si="2"/>
        <v>0</v>
      </c>
      <c r="M27" s="38" t="n">
        <f t="array" aca="1" ref="M27" ca="1">IF(AND(D27="DATE",G27&lt;&gt;""),SUBSTITUTE(VLOOKUP(G27,DATE_SQL,3,FALSE),"@date",B27)&amp;" AS "&amp;CLEAN(B27),
IF(AND(D27="DATETIME",G27&lt;&gt;""),SUBSTITUTE(VLOOKUP(G27,DATETIME_SQL,3,FALSE),"@date",B27)&amp;" AS "&amp;CLEAN(B27),
IF(_xlfn.TEXTJOIN(", ",TRUE,IF(ALIAS_ALIASES=B27,ALIAS_NAMES,""))&lt;&gt;"",_xlfn.TEXTJOIN(", ",TRUE,IF(ALIAS_ALIASES=B27,ALIAS_NAMES,"")),
_xlfn.IFNA(VLOOKUP(B27,ALIAS_ALIASES,1,FALSE),B27))))</f>
        <v>0</v>
      </c>
    </row>
    <row r="28">
      <c r="A28" s="12"/>
      <c r="B28" s="10" t="s">
        <v>146</v>
      </c>
      <c r="C28" s="10" t="s">
        <v>147</v>
      </c>
      <c r="D28" s="10" t="s">
        <v>121</v>
      </c>
      <c r="E28" s="43"/>
      <c r="F28" s="11"/>
      <c r="G28" s="11"/>
      <c r="H28" s="13"/>
      <c r="I28" s="11"/>
      <c r="J28" s="14" t="str">
        <f t="shared" si="1"/>
      </c>
      <c r="L28" s="40" t="n">
        <f t="shared" si="2"/>
        <v>0</v>
      </c>
      <c r="M28" s="38" t="n">
        <f t="array" aca="1" ref="M28" ca="1">IF(AND(D28="DATE",G28&lt;&gt;""),SUBSTITUTE(VLOOKUP(G28,DATE_SQL,3,FALSE),"@date",B28)&amp;" AS "&amp;CLEAN(B28),
IF(AND(D28="DATETIME",G28&lt;&gt;""),SUBSTITUTE(VLOOKUP(G28,DATETIME_SQL,3,FALSE),"@date",B28)&amp;" AS "&amp;CLEAN(B28),
IF(_xlfn.TEXTJOIN(", ",TRUE,IF(ALIAS_ALIASES=B28,ALIAS_NAMES,""))&lt;&gt;"",_xlfn.TEXTJOIN(", ",TRUE,IF(ALIAS_ALIASES=B28,ALIAS_NAMES,"")),
_xlfn.IFNA(VLOOKUP(B28,ALIAS_ALIASES,1,FALSE),B28))))</f>
        <v>0</v>
      </c>
    </row>
    <row r="29">
      <c r="A29" s="12"/>
      <c r="B29" s="10" t="s">
        <v>148</v>
      </c>
      <c r="C29" s="10" t="s">
        <v>149</v>
      </c>
      <c r="D29" s="10" t="s">
        <v>121</v>
      </c>
      <c r="E29" s="43"/>
      <c r="F29" s="11"/>
      <c r="G29" s="11"/>
      <c r="H29" s="13"/>
      <c r="I29" s="11"/>
      <c r="J29" s="14" t="str">
        <f t="shared" si="1"/>
      </c>
      <c r="L29" s="40" t="n">
        <f t="shared" si="2"/>
        <v>0</v>
      </c>
      <c r="M29" s="38" t="n">
        <f t="array" aca="1" ref="M29" ca="1">IF(AND(D29="DATE",G29&lt;&gt;""),SUBSTITUTE(VLOOKUP(G29,DATE_SQL,3,FALSE),"@date",B29)&amp;" AS "&amp;CLEAN(B29),
IF(AND(D29="DATETIME",G29&lt;&gt;""),SUBSTITUTE(VLOOKUP(G29,DATETIME_SQL,3,FALSE),"@date",B29)&amp;" AS "&amp;CLEAN(B29),
IF(_xlfn.TEXTJOIN(", ",TRUE,IF(ALIAS_ALIASES=B29,ALIAS_NAMES,""))&lt;&gt;"",_xlfn.TEXTJOIN(", ",TRUE,IF(ALIAS_ALIASES=B29,ALIAS_NAMES,"")),
_xlfn.IFNA(VLOOKUP(B29,ALIAS_ALIASES,1,FALSE),B29))))</f>
        <v>0</v>
      </c>
    </row>
    <row r="30">
      <c r="A30" s="12"/>
      <c r="B30" s="10" t="s">
        <v>150</v>
      </c>
      <c r="C30" s="10" t="s">
        <v>151</v>
      </c>
      <c r="D30" s="10" t="s">
        <v>121</v>
      </c>
      <c r="E30" s="43"/>
      <c r="F30" s="11"/>
      <c r="G30" s="11"/>
      <c r="H30" s="13"/>
      <c r="I30" s="11"/>
      <c r="J30" s="14" t="str">
        <f t="shared" si="1"/>
      </c>
      <c r="L30" s="40" t="n">
        <f t="shared" si="2"/>
        <v>0</v>
      </c>
      <c r="M30" s="38" t="n">
        <f t="array" aca="1" ref="M30" ca="1">IF(AND(D30="DATE",G30&lt;&gt;""),SUBSTITUTE(VLOOKUP(G30,DATE_SQL,3,FALSE),"@date",B30)&amp;" AS "&amp;CLEAN(B30),
IF(AND(D30="DATETIME",G30&lt;&gt;""),SUBSTITUTE(VLOOKUP(G30,DATETIME_SQL,3,FALSE),"@date",B30)&amp;" AS "&amp;CLEAN(B30),
IF(_xlfn.TEXTJOIN(", ",TRUE,IF(ALIAS_ALIASES=B30,ALIAS_NAMES,""))&lt;&gt;"",_xlfn.TEXTJOIN(", ",TRUE,IF(ALIAS_ALIASES=B30,ALIAS_NAMES,"")),
_xlfn.IFNA(VLOOKUP(B30,ALIAS_ALIASES,1,FALSE),B30))))</f>
        <v>0</v>
      </c>
    </row>
    <row r="31">
      <c r="A31" s="12"/>
      <c r="B31" s="10" t="s">
        <v>152</v>
      </c>
      <c r="C31" s="10" t="s">
        <v>153</v>
      </c>
      <c r="D31" s="10" t="s">
        <v>121</v>
      </c>
      <c r="E31" s="43"/>
      <c r="F31" s="11"/>
      <c r="G31" s="11"/>
      <c r="H31" s="13"/>
      <c r="I31" s="11"/>
      <c r="J31" s="14" t="str">
        <f t="shared" si="1"/>
      </c>
      <c r="L31" s="40" t="n">
        <f t="shared" si="2"/>
        <v>0</v>
      </c>
      <c r="M31" s="38" t="n">
        <f t="array" aca="1" ref="M31" ca="1">IF(AND(D31="DATE",G31&lt;&gt;""),SUBSTITUTE(VLOOKUP(G31,DATE_SQL,3,FALSE),"@date",B31)&amp;" AS "&amp;CLEAN(B31),
IF(AND(D31="DATETIME",G31&lt;&gt;""),SUBSTITUTE(VLOOKUP(G31,DATETIME_SQL,3,FALSE),"@date",B31)&amp;" AS "&amp;CLEAN(B31),
IF(_xlfn.TEXTJOIN(", ",TRUE,IF(ALIAS_ALIASES=B31,ALIAS_NAMES,""))&lt;&gt;"",_xlfn.TEXTJOIN(", ",TRUE,IF(ALIAS_ALIASES=B31,ALIAS_NAMES,"")),
_xlfn.IFNA(VLOOKUP(B31,ALIAS_ALIASES,1,FALSE),B31))))</f>
        <v>0</v>
      </c>
    </row>
    <row r="32">
      <c r="A32" s="12"/>
      <c r="B32" s="10" t="s">
        <v>154</v>
      </c>
      <c r="C32" s="10" t="s">
        <v>155</v>
      </c>
      <c r="D32" s="10" t="s">
        <v>124</v>
      </c>
      <c r="E32" s="43"/>
      <c r="F32" s="11"/>
      <c r="G32" s="11"/>
      <c r="H32" s="13"/>
      <c r="I32" s="11"/>
      <c r="J32" s="14" t="str">
        <f t="shared" si="1"/>
      </c>
      <c r="L32" s="40" t="n">
        <f t="shared" si="2"/>
        <v>0</v>
      </c>
      <c r="M32" s="38" t="n">
        <f t="array" aca="1" ref="M32" ca="1">IF(AND(D32="DATE",G32&lt;&gt;""),SUBSTITUTE(VLOOKUP(G32,DATE_SQL,3,FALSE),"@date",B32)&amp;" AS "&amp;CLEAN(B32),
IF(AND(D32="DATETIME",G32&lt;&gt;""),SUBSTITUTE(VLOOKUP(G32,DATETIME_SQL,3,FALSE),"@date",B32)&amp;" AS "&amp;CLEAN(B32),
IF(_xlfn.TEXTJOIN(", ",TRUE,IF(ALIAS_ALIASES=B32,ALIAS_NAMES,""))&lt;&gt;"",_xlfn.TEXTJOIN(", ",TRUE,IF(ALIAS_ALIASES=B32,ALIAS_NAMES,"")),
_xlfn.IFNA(VLOOKUP(B32,ALIAS_ALIASES,1,FALSE),B32))))</f>
        <v>0</v>
      </c>
    </row>
    <row r="33">
      <c r="A33" s="12"/>
      <c r="B33" s="10" t="s">
        <v>156</v>
      </c>
      <c r="C33" s="10" t="s">
        <v>157</v>
      </c>
      <c r="D33" s="10" t="s">
        <v>145</v>
      </c>
      <c r="E33" s="43"/>
      <c r="F33" s="11"/>
      <c r="G33" s="11"/>
      <c r="H33" s="13"/>
      <c r="I33" s="11"/>
      <c r="J33" s="14" t="str">
        <f t="shared" si="1"/>
      </c>
      <c r="L33" s="40" t="n">
        <f t="shared" si="2"/>
        <v>0</v>
      </c>
      <c r="M33" s="38" t="n">
        <f t="array" aca="1" ref="M33" ca="1">IF(AND(D33="DATE",G33&lt;&gt;""),SUBSTITUTE(VLOOKUP(G33,DATE_SQL,3,FALSE),"@date",B33)&amp;" AS "&amp;CLEAN(B33),
IF(AND(D33="DATETIME",G33&lt;&gt;""),SUBSTITUTE(VLOOKUP(G33,DATETIME_SQL,3,FALSE),"@date",B33)&amp;" AS "&amp;CLEAN(B33),
IF(_xlfn.TEXTJOIN(", ",TRUE,IF(ALIAS_ALIASES=B33,ALIAS_NAMES,""))&lt;&gt;"",_xlfn.TEXTJOIN(", ",TRUE,IF(ALIAS_ALIASES=B33,ALIAS_NAMES,"")),
_xlfn.IFNA(VLOOKUP(B33,ALIAS_ALIASES,1,FALSE),B33))))</f>
        <v>0</v>
      </c>
    </row>
    <row r="34">
      <c r="A34" s="12"/>
      <c r="B34" s="10" t="s">
        <v>158</v>
      </c>
      <c r="C34" s="10" t="s">
        <v>159</v>
      </c>
      <c r="D34" s="10" t="s">
        <v>124</v>
      </c>
      <c r="E34" s="43"/>
      <c r="F34" s="11"/>
      <c r="G34" s="11"/>
      <c r="H34" s="13"/>
      <c r="I34" s="11"/>
      <c r="J34" s="14" t="str">
        <f t="shared" si="1"/>
      </c>
      <c r="L34" s="40" t="n">
        <f t="shared" si="2"/>
        <v>0</v>
      </c>
      <c r="M34" s="38" t="n">
        <f t="array" aca="1" ref="M34" ca="1">IF(AND(D34="DATE",G34&lt;&gt;""),SUBSTITUTE(VLOOKUP(G34,DATE_SQL,3,FALSE),"@date",B34)&amp;" AS "&amp;CLEAN(B34),
IF(AND(D34="DATETIME",G34&lt;&gt;""),SUBSTITUTE(VLOOKUP(G34,DATETIME_SQL,3,FALSE),"@date",B34)&amp;" AS "&amp;CLEAN(B34),
IF(_xlfn.TEXTJOIN(", ",TRUE,IF(ALIAS_ALIASES=B34,ALIAS_NAMES,""))&lt;&gt;"",_xlfn.TEXTJOIN(", ",TRUE,IF(ALIAS_ALIASES=B34,ALIAS_NAMES,"")),
_xlfn.IFNA(VLOOKUP(B34,ALIAS_ALIASES,1,FALSE),B34))))</f>
        <v>0</v>
      </c>
    </row>
    <row r="35">
      <c r="A35" s="12"/>
      <c r="B35" s="10" t="s">
        <v>160</v>
      </c>
      <c r="C35" s="10" t="s">
        <v>161</v>
      </c>
      <c r="D35" s="10" t="s">
        <v>124</v>
      </c>
      <c r="E35" s="43"/>
      <c r="F35" s="11"/>
      <c r="G35" s="11"/>
      <c r="H35" s="13"/>
      <c r="I35" s="11"/>
      <c r="J35" s="14" t="str">
        <f t="shared" si="1"/>
      </c>
      <c r="L35" s="40" t="n">
        <f t="shared" si="2"/>
        <v>0</v>
      </c>
      <c r="M35" s="38" t="n">
        <f t="array" aca="1" ref="M35" ca="1">IF(AND(D35="DATE",G35&lt;&gt;""),SUBSTITUTE(VLOOKUP(G35,DATE_SQL,3,FALSE),"@date",B35)&amp;" AS "&amp;CLEAN(B35),
IF(AND(D35="DATETIME",G35&lt;&gt;""),SUBSTITUTE(VLOOKUP(G35,DATETIME_SQL,3,FALSE),"@date",B35)&amp;" AS "&amp;CLEAN(B35),
IF(_xlfn.TEXTJOIN(", ",TRUE,IF(ALIAS_ALIASES=B35,ALIAS_NAMES,""))&lt;&gt;"",_xlfn.TEXTJOIN(", ",TRUE,IF(ALIAS_ALIASES=B35,ALIAS_NAMES,"")),
_xlfn.IFNA(VLOOKUP(B35,ALIAS_ALIASES,1,FALSE),B35))))</f>
        <v>0</v>
      </c>
    </row>
    <row r="36">
      <c r="A36" s="12"/>
      <c r="B36" s="10" t="s">
        <v>162</v>
      </c>
      <c r="C36" s="10" t="s">
        <v>163</v>
      </c>
      <c r="D36" s="10" t="s">
        <v>124</v>
      </c>
      <c r="E36" s="43"/>
      <c r="F36" s="11"/>
      <c r="G36" s="11"/>
      <c r="H36" s="13"/>
      <c r="I36" s="11"/>
      <c r="J36" s="14" t="str">
        <f t="shared" si="1"/>
      </c>
      <c r="L36" s="40" t="n">
        <f t="shared" si="2"/>
        <v>0</v>
      </c>
      <c r="M36" s="38" t="n">
        <f t="array" aca="1" ref="M36" ca="1">IF(AND(D36="DATE",G36&lt;&gt;""),SUBSTITUTE(VLOOKUP(G36,DATE_SQL,3,FALSE),"@date",B36)&amp;" AS "&amp;CLEAN(B36),
IF(AND(D36="DATETIME",G36&lt;&gt;""),SUBSTITUTE(VLOOKUP(G36,DATETIME_SQL,3,FALSE),"@date",B36)&amp;" AS "&amp;CLEAN(B36),
IF(_xlfn.TEXTJOIN(", ",TRUE,IF(ALIAS_ALIASES=B36,ALIAS_NAMES,""))&lt;&gt;"",_xlfn.TEXTJOIN(", ",TRUE,IF(ALIAS_ALIASES=B36,ALIAS_NAMES,"")),
_xlfn.IFNA(VLOOKUP(B36,ALIAS_ALIASES,1,FALSE),B36))))</f>
        <v>0</v>
      </c>
    </row>
    <row r="37">
      <c r="A37" s="12"/>
      <c r="B37" s="10" t="s">
        <v>164</v>
      </c>
      <c r="C37" s="10" t="s">
        <v>165</v>
      </c>
      <c r="D37" s="10" t="s">
        <v>124</v>
      </c>
      <c r="E37" s="43"/>
      <c r="F37" s="11"/>
      <c r="G37" s="11"/>
      <c r="H37" s="13"/>
      <c r="I37" s="11"/>
      <c r="J37" s="14" t="str">
        <f t="shared" si="1"/>
      </c>
      <c r="L37" s="40" t="n">
        <f t="shared" si="2"/>
        <v>0</v>
      </c>
      <c r="M37" s="38" t="n">
        <f t="array" aca="1" ref="M37" ca="1">IF(AND(D37="DATE",G37&lt;&gt;""),SUBSTITUTE(VLOOKUP(G37,DATE_SQL,3,FALSE),"@date",B37)&amp;" AS "&amp;CLEAN(B37),
IF(AND(D37="DATETIME",G37&lt;&gt;""),SUBSTITUTE(VLOOKUP(G37,DATETIME_SQL,3,FALSE),"@date",B37)&amp;" AS "&amp;CLEAN(B37),
IF(_xlfn.TEXTJOIN(", ",TRUE,IF(ALIAS_ALIASES=B37,ALIAS_NAMES,""))&lt;&gt;"",_xlfn.TEXTJOIN(", ",TRUE,IF(ALIAS_ALIASES=B37,ALIAS_NAMES,"")),
_xlfn.IFNA(VLOOKUP(B37,ALIAS_ALIASES,1,FALSE),B37))))</f>
        <v>0</v>
      </c>
    </row>
    <row r="38">
      <c r="A38" s="12"/>
      <c r="B38" s="10" t="s">
        <v>166</v>
      </c>
      <c r="C38" s="10" t="s">
        <v>167</v>
      </c>
      <c r="D38" s="10" t="s">
        <v>124</v>
      </c>
      <c r="E38" s="43"/>
      <c r="F38" s="11"/>
      <c r="G38" s="11"/>
      <c r="H38" s="13"/>
      <c r="I38" s="11"/>
      <c r="J38" s="14" t="str">
        <f t="shared" si="1"/>
      </c>
      <c r="L38" s="40" t="n">
        <f t="shared" si="2"/>
        <v>0</v>
      </c>
      <c r="M38" s="38" t="n">
        <f t="array" aca="1" ref="M38" ca="1">IF(AND(D38="DATE",G38&lt;&gt;""),SUBSTITUTE(VLOOKUP(G38,DATE_SQL,3,FALSE),"@date",B38)&amp;" AS "&amp;CLEAN(B38),
IF(AND(D38="DATETIME",G38&lt;&gt;""),SUBSTITUTE(VLOOKUP(G38,DATETIME_SQL,3,FALSE),"@date",B38)&amp;" AS "&amp;CLEAN(B38),
IF(_xlfn.TEXTJOIN(", ",TRUE,IF(ALIAS_ALIASES=B38,ALIAS_NAMES,""))&lt;&gt;"",_xlfn.TEXTJOIN(", ",TRUE,IF(ALIAS_ALIASES=B38,ALIAS_NAMES,"")),
_xlfn.IFNA(VLOOKUP(B38,ALIAS_ALIASES,1,FALSE),B38))))</f>
        <v>0</v>
      </c>
    </row>
    <row r="39">
      <c r="A39" s="12"/>
      <c r="B39" s="10" t="s">
        <v>168</v>
      </c>
      <c r="C39" s="10" t="s">
        <v>169</v>
      </c>
      <c r="D39" s="10" t="s">
        <v>124</v>
      </c>
      <c r="E39" s="43"/>
      <c r="F39" s="11"/>
      <c r="G39" s="11"/>
      <c r="H39" s="13"/>
      <c r="I39" s="11"/>
      <c r="J39" s="14" t="str">
        <f t="shared" si="1"/>
      </c>
      <c r="L39" s="40" t="n">
        <f t="shared" si="2"/>
        <v>0</v>
      </c>
      <c r="M39" s="38" t="n">
        <f t="array" aca="1" ref="M39" ca="1">IF(AND(D39="DATE",G39&lt;&gt;""),SUBSTITUTE(VLOOKUP(G39,DATE_SQL,3,FALSE),"@date",B39)&amp;" AS "&amp;CLEAN(B39),
IF(AND(D39="DATETIME",G39&lt;&gt;""),SUBSTITUTE(VLOOKUP(G39,DATETIME_SQL,3,FALSE),"@date",B39)&amp;" AS "&amp;CLEAN(B39),
IF(_xlfn.TEXTJOIN(", ",TRUE,IF(ALIAS_ALIASES=B39,ALIAS_NAMES,""))&lt;&gt;"",_xlfn.TEXTJOIN(", ",TRUE,IF(ALIAS_ALIASES=B39,ALIAS_NAMES,"")),
_xlfn.IFNA(VLOOKUP(B39,ALIAS_ALIASES,1,FALSE),B39))))</f>
        <v>0</v>
      </c>
    </row>
    <row r="40">
      <c r="A40" s="12"/>
      <c r="B40" s="10" t="s">
        <v>170</v>
      </c>
      <c r="C40" s="10" t="s">
        <v>171</v>
      </c>
      <c r="D40" s="10" t="s">
        <v>124</v>
      </c>
      <c r="E40" s="43"/>
      <c r="F40" s="11"/>
      <c r="G40" s="11"/>
      <c r="H40" s="13"/>
      <c r="I40" s="11"/>
      <c r="J40" s="14" t="str">
        <f t="shared" si="1"/>
      </c>
      <c r="L40" s="40" t="n">
        <f t="shared" si="2"/>
        <v>0</v>
      </c>
      <c r="M40" s="38" t="n">
        <f t="array" aca="1" ref="M40" ca="1">IF(AND(D40="DATE",G40&lt;&gt;""),SUBSTITUTE(VLOOKUP(G40,DATE_SQL,3,FALSE),"@date",B40)&amp;" AS "&amp;CLEAN(B40),
IF(AND(D40="DATETIME",G40&lt;&gt;""),SUBSTITUTE(VLOOKUP(G40,DATETIME_SQL,3,FALSE),"@date",B40)&amp;" AS "&amp;CLEAN(B40),
IF(_xlfn.TEXTJOIN(", ",TRUE,IF(ALIAS_ALIASES=B40,ALIAS_NAMES,""))&lt;&gt;"",_xlfn.TEXTJOIN(", ",TRUE,IF(ALIAS_ALIASES=B40,ALIAS_NAMES,"")),
_xlfn.IFNA(VLOOKUP(B40,ALIAS_ALIASES,1,FALSE),B40))))</f>
        <v>0</v>
      </c>
    </row>
    <row r="41">
      <c r="A41" s="12"/>
      <c r="B41" s="10" t="s">
        <v>172</v>
      </c>
      <c r="C41" s="10" t="s">
        <v>173</v>
      </c>
      <c r="D41" s="10" t="s">
        <v>124</v>
      </c>
      <c r="E41" s="43"/>
      <c r="F41" s="11"/>
      <c r="G41" s="11"/>
      <c r="H41" s="13"/>
      <c r="I41" s="11"/>
      <c r="J41" s="14" t="str">
        <f t="shared" si="1"/>
      </c>
      <c r="L41" s="40" t="n">
        <f t="shared" si="2"/>
        <v>0</v>
      </c>
      <c r="M41" s="38" t="n">
        <f t="array" aca="1" ref="M41" ca="1">IF(AND(D41="DATE",G41&lt;&gt;""),SUBSTITUTE(VLOOKUP(G41,DATE_SQL,3,FALSE),"@date",B41)&amp;" AS "&amp;CLEAN(B41),
IF(AND(D41="DATETIME",G41&lt;&gt;""),SUBSTITUTE(VLOOKUP(G41,DATETIME_SQL,3,FALSE),"@date",B41)&amp;" AS "&amp;CLEAN(B41),
IF(_xlfn.TEXTJOIN(", ",TRUE,IF(ALIAS_ALIASES=B41,ALIAS_NAMES,""))&lt;&gt;"",_xlfn.TEXTJOIN(", ",TRUE,IF(ALIAS_ALIASES=B41,ALIAS_NAMES,"")),
_xlfn.IFNA(VLOOKUP(B41,ALIAS_ALIASES,1,FALSE),B41))))</f>
        <v>0</v>
      </c>
    </row>
    <row r="42">
      <c r="A42" s="12"/>
      <c r="B42" s="10" t="s">
        <v>174</v>
      </c>
      <c r="C42" s="10" t="s">
        <v>175</v>
      </c>
      <c r="D42" s="10" t="s">
        <v>124</v>
      </c>
      <c r="E42" s="43"/>
      <c r="F42" s="11"/>
      <c r="G42" s="11"/>
      <c r="H42" s="13"/>
      <c r="I42" s="11"/>
      <c r="J42" s="14" t="str">
        <f t="shared" si="1"/>
      </c>
      <c r="L42" s="40" t="n">
        <f t="shared" si="2"/>
        <v>0</v>
      </c>
      <c r="M42" s="38" t="n">
        <f t="array" aca="1" ref="M42" ca="1">IF(AND(D42="DATE",G42&lt;&gt;""),SUBSTITUTE(VLOOKUP(G42,DATE_SQL,3,FALSE),"@date",B42)&amp;" AS "&amp;CLEAN(B42),
IF(AND(D42="DATETIME",G42&lt;&gt;""),SUBSTITUTE(VLOOKUP(G42,DATETIME_SQL,3,FALSE),"@date",B42)&amp;" AS "&amp;CLEAN(B42),
IF(_xlfn.TEXTJOIN(", ",TRUE,IF(ALIAS_ALIASES=B42,ALIAS_NAMES,""))&lt;&gt;"",_xlfn.TEXTJOIN(", ",TRUE,IF(ALIAS_ALIASES=B42,ALIAS_NAMES,"")),
_xlfn.IFNA(VLOOKUP(B42,ALIAS_ALIASES,1,FALSE),B42))))</f>
        <v>0</v>
      </c>
    </row>
    <row r="43">
      <c r="A43" s="12"/>
      <c r="B43" s="10" t="s">
        <v>176</v>
      </c>
      <c r="C43" s="10" t="s">
        <v>177</v>
      </c>
      <c r="D43" s="10" t="s">
        <v>124</v>
      </c>
      <c r="E43" s="43"/>
      <c r="F43" s="11"/>
      <c r="G43" s="11"/>
      <c r="H43" s="13"/>
      <c r="I43" s="11"/>
      <c r="J43" s="14" t="str">
        <f t="shared" si="1"/>
      </c>
      <c r="L43" s="40" t="n">
        <f t="shared" si="2"/>
        <v>0</v>
      </c>
      <c r="M43" s="38" t="n">
        <f t="array" aca="1" ref="M43" ca="1">IF(AND(D43="DATE",G43&lt;&gt;""),SUBSTITUTE(VLOOKUP(G43,DATE_SQL,3,FALSE),"@date",B43)&amp;" AS "&amp;CLEAN(B43),
IF(AND(D43="DATETIME",G43&lt;&gt;""),SUBSTITUTE(VLOOKUP(G43,DATETIME_SQL,3,FALSE),"@date",B43)&amp;" AS "&amp;CLEAN(B43),
IF(_xlfn.TEXTJOIN(", ",TRUE,IF(ALIAS_ALIASES=B43,ALIAS_NAMES,""))&lt;&gt;"",_xlfn.TEXTJOIN(", ",TRUE,IF(ALIAS_ALIASES=B43,ALIAS_NAMES,"")),
_xlfn.IFNA(VLOOKUP(B43,ALIAS_ALIASES,1,FALSE),B43))))</f>
        <v>0</v>
      </c>
    </row>
    <row r="44">
      <c r="A44" s="12"/>
      <c r="B44" s="10" t="s">
        <v>178</v>
      </c>
      <c r="C44" s="10" t="s">
        <v>179</v>
      </c>
      <c r="D44" s="10" t="s">
        <v>124</v>
      </c>
      <c r="E44" s="43"/>
      <c r="F44" s="11"/>
      <c r="G44" s="11"/>
      <c r="H44" s="13"/>
      <c r="I44" s="11"/>
      <c r="J44" s="14" t="str">
        <f t="shared" si="1"/>
      </c>
      <c r="L44" s="40" t="n">
        <f t="shared" si="2"/>
        <v>0</v>
      </c>
      <c r="M44" s="38" t="n">
        <f t="array" aca="1" ref="M44" ca="1">IF(AND(D44="DATE",G44&lt;&gt;""),SUBSTITUTE(VLOOKUP(G44,DATE_SQL,3,FALSE),"@date",B44)&amp;" AS "&amp;CLEAN(B44),
IF(AND(D44="DATETIME",G44&lt;&gt;""),SUBSTITUTE(VLOOKUP(G44,DATETIME_SQL,3,FALSE),"@date",B44)&amp;" AS "&amp;CLEAN(B44),
IF(_xlfn.TEXTJOIN(", ",TRUE,IF(ALIAS_ALIASES=B44,ALIAS_NAMES,""))&lt;&gt;"",_xlfn.TEXTJOIN(", ",TRUE,IF(ALIAS_ALIASES=B44,ALIAS_NAMES,"")),
_xlfn.IFNA(VLOOKUP(B44,ALIAS_ALIASES,1,FALSE),B44))))</f>
        <v>0</v>
      </c>
    </row>
    <row r="45">
      <c r="A45" s="12"/>
      <c r="B45" s="10" t="s">
        <v>180</v>
      </c>
      <c r="C45" s="10" t="s">
        <v>181</v>
      </c>
      <c r="D45" s="10" t="s">
        <v>124</v>
      </c>
      <c r="E45" s="43"/>
      <c r="F45" s="11"/>
      <c r="G45" s="11"/>
      <c r="H45" s="13"/>
      <c r="I45" s="11"/>
      <c r="J45" s="14" t="str">
        <f t="shared" si="1"/>
      </c>
      <c r="L45" s="40" t="n">
        <f t="shared" si="2"/>
        <v>0</v>
      </c>
      <c r="M45" s="38" t="n">
        <f t="array" aca="1" ref="M45" ca="1">IF(AND(D45="DATE",G45&lt;&gt;""),SUBSTITUTE(VLOOKUP(G45,DATE_SQL,3,FALSE),"@date",B45)&amp;" AS "&amp;CLEAN(B45),
IF(AND(D45="DATETIME",G45&lt;&gt;""),SUBSTITUTE(VLOOKUP(G45,DATETIME_SQL,3,FALSE),"@date",B45)&amp;" AS "&amp;CLEAN(B45),
IF(_xlfn.TEXTJOIN(", ",TRUE,IF(ALIAS_ALIASES=B45,ALIAS_NAMES,""))&lt;&gt;"",_xlfn.TEXTJOIN(", ",TRUE,IF(ALIAS_ALIASES=B45,ALIAS_NAMES,"")),
_xlfn.IFNA(VLOOKUP(B45,ALIAS_ALIASES,1,FALSE),B45))))</f>
        <v>0</v>
      </c>
    </row>
    <row r="46">
      <c r="A46" s="12"/>
      <c r="B46" s="10" t="s">
        <v>182</v>
      </c>
      <c r="C46" s="10" t="s">
        <v>183</v>
      </c>
      <c r="D46" s="10" t="s">
        <v>124</v>
      </c>
      <c r="E46" s="43"/>
      <c r="F46" s="11"/>
      <c r="G46" s="11"/>
      <c r="H46" s="13"/>
      <c r="I46" s="11"/>
      <c r="J46" s="14" t="str">
        <f t="shared" si="1"/>
      </c>
      <c r="L46" s="40" t="n">
        <f t="shared" si="2"/>
        <v>0</v>
      </c>
      <c r="M46" s="38" t="n">
        <f t="array" aca="1" ref="M46" ca="1">IF(AND(D46="DATE",G46&lt;&gt;""),SUBSTITUTE(VLOOKUP(G46,DATE_SQL,3,FALSE),"@date",B46)&amp;" AS "&amp;CLEAN(B46),
IF(AND(D46="DATETIME",G46&lt;&gt;""),SUBSTITUTE(VLOOKUP(G46,DATETIME_SQL,3,FALSE),"@date",B46)&amp;" AS "&amp;CLEAN(B46),
IF(_xlfn.TEXTJOIN(", ",TRUE,IF(ALIAS_ALIASES=B46,ALIAS_NAMES,""))&lt;&gt;"",_xlfn.TEXTJOIN(", ",TRUE,IF(ALIAS_ALIASES=B46,ALIAS_NAMES,"")),
_xlfn.IFNA(VLOOKUP(B46,ALIAS_ALIASES,1,FALSE),B46))))</f>
        <v>0</v>
      </c>
    </row>
    <row r="47">
      <c r="A47" s="12"/>
      <c r="B47" s="10" t="s">
        <v>184</v>
      </c>
      <c r="C47" s="10" t="s">
        <v>185</v>
      </c>
      <c r="D47" s="10" t="s">
        <v>124</v>
      </c>
      <c r="E47" s="43"/>
      <c r="F47" s="11"/>
      <c r="G47" s="11"/>
      <c r="H47" s="13"/>
      <c r="I47" s="11"/>
      <c r="J47" s="14" t="str">
        <f t="shared" si="1"/>
      </c>
      <c r="L47" s="40" t="n">
        <f t="shared" si="2"/>
        <v>0</v>
      </c>
      <c r="M47" s="38" t="n">
        <f t="array" aca="1" ref="M47" ca="1">IF(AND(D47="DATE",G47&lt;&gt;""),SUBSTITUTE(VLOOKUP(G47,DATE_SQL,3,FALSE),"@date",B47)&amp;" AS "&amp;CLEAN(B47),
IF(AND(D47="DATETIME",G47&lt;&gt;""),SUBSTITUTE(VLOOKUP(G47,DATETIME_SQL,3,FALSE),"@date",B47)&amp;" AS "&amp;CLEAN(B47),
IF(_xlfn.TEXTJOIN(", ",TRUE,IF(ALIAS_ALIASES=B47,ALIAS_NAMES,""))&lt;&gt;"",_xlfn.TEXTJOIN(", ",TRUE,IF(ALIAS_ALIASES=B47,ALIAS_NAMES,"")),
_xlfn.IFNA(VLOOKUP(B47,ALIAS_ALIASES,1,FALSE),B47))))</f>
        <v>0</v>
      </c>
    </row>
    <row r="48">
      <c r="A48" s="12"/>
      <c r="B48" s="10" t="s">
        <v>186</v>
      </c>
      <c r="C48" s="10" t="s">
        <v>187</v>
      </c>
      <c r="D48" s="10" t="s">
        <v>124</v>
      </c>
      <c r="E48" s="43"/>
      <c r="F48" s="11"/>
      <c r="G48" s="11"/>
      <c r="H48" s="13"/>
      <c r="I48" s="11"/>
      <c r="J48" s="14" t="str">
        <f t="shared" si="1"/>
      </c>
      <c r="L48" s="40" t="n">
        <f t="shared" si="2"/>
        <v>0</v>
      </c>
      <c r="M48" s="38" t="n">
        <f t="array" aca="1" ref="M48" ca="1">IF(AND(D48="DATE",G48&lt;&gt;""),SUBSTITUTE(VLOOKUP(G48,DATE_SQL,3,FALSE),"@date",B48)&amp;" AS "&amp;CLEAN(B48),
IF(AND(D48="DATETIME",G48&lt;&gt;""),SUBSTITUTE(VLOOKUP(G48,DATETIME_SQL,3,FALSE),"@date",B48)&amp;" AS "&amp;CLEAN(B48),
IF(_xlfn.TEXTJOIN(", ",TRUE,IF(ALIAS_ALIASES=B48,ALIAS_NAMES,""))&lt;&gt;"",_xlfn.TEXTJOIN(", ",TRUE,IF(ALIAS_ALIASES=B48,ALIAS_NAMES,"")),
_xlfn.IFNA(VLOOKUP(B48,ALIAS_ALIASES,1,FALSE),B48))))</f>
        <v>0</v>
      </c>
    </row>
    <row r="49">
      <c r="A49" s="12"/>
      <c r="B49" s="10" t="s">
        <v>188</v>
      </c>
      <c r="C49" s="10" t="s">
        <v>189</v>
      </c>
      <c r="D49" s="10" t="s">
        <v>190</v>
      </c>
      <c r="E49" s="43" t="s">
        <v>191</v>
      </c>
      <c r="F49" s="11"/>
      <c r="G49" s="11"/>
      <c r="H49" s="13"/>
      <c r="I49" s="11"/>
      <c r="J49" s="14" t="str">
        <f t="shared" si="1"/>
      </c>
      <c r="L49" s="40" t="n">
        <f t="shared" si="2"/>
        <v>0</v>
      </c>
      <c r="M49" s="38" t="n">
        <f t="array" aca="1" ref="M49" ca="1">IF(AND(D49="DATE",G49&lt;&gt;""),SUBSTITUTE(VLOOKUP(G49,DATE_SQL,3,FALSE),"@date",B49)&amp;" AS "&amp;CLEAN(B49),
IF(AND(D49="DATETIME",G49&lt;&gt;""),SUBSTITUTE(VLOOKUP(G49,DATETIME_SQL,3,FALSE),"@date",B49)&amp;" AS "&amp;CLEAN(B49),
IF(_xlfn.TEXTJOIN(", ",TRUE,IF(ALIAS_ALIASES=B49,ALIAS_NAMES,""))&lt;&gt;"",_xlfn.TEXTJOIN(", ",TRUE,IF(ALIAS_ALIASES=B49,ALIAS_NAMES,"")),
_xlfn.IFNA(VLOOKUP(B49,ALIAS_ALIASES,1,FALSE),B49))))</f>
        <v>0</v>
      </c>
    </row>
    <row r="50">
      <c r="A50" s="12"/>
      <c r="B50" s="10" t="s">
        <v>192</v>
      </c>
      <c r="C50" s="10" t="s">
        <v>193</v>
      </c>
      <c r="D50" s="10" t="s">
        <v>190</v>
      </c>
      <c r="E50" s="43" t="s">
        <v>191</v>
      </c>
      <c r="F50" s="11"/>
      <c r="G50" s="11"/>
      <c r="H50" s="13"/>
      <c r="I50" s="11"/>
      <c r="J50" s="14" t="str">
        <f t="shared" si="1"/>
      </c>
      <c r="L50" s="40" t="n">
        <f t="shared" si="2"/>
        <v>0</v>
      </c>
      <c r="M50" s="38" t="n">
        <f t="array" aca="1" ref="M50" ca="1">IF(AND(D50="DATE",G50&lt;&gt;""),SUBSTITUTE(VLOOKUP(G50,DATE_SQL,3,FALSE),"@date",B50)&amp;" AS "&amp;CLEAN(B50),
IF(AND(D50="DATETIME",G50&lt;&gt;""),SUBSTITUTE(VLOOKUP(G50,DATETIME_SQL,3,FALSE),"@date",B50)&amp;" AS "&amp;CLEAN(B50),
IF(_xlfn.TEXTJOIN(", ",TRUE,IF(ALIAS_ALIASES=B50,ALIAS_NAMES,""))&lt;&gt;"",_xlfn.TEXTJOIN(", ",TRUE,IF(ALIAS_ALIASES=B50,ALIAS_NAMES,"")),
_xlfn.IFNA(VLOOKUP(B50,ALIAS_ALIASES,1,FALSE),B50))))</f>
        <v>0</v>
      </c>
    </row>
    <row r="51">
      <c r="A51" s="12"/>
      <c r="B51" s="10" t="s">
        <v>194</v>
      </c>
      <c r="C51" s="10" t="s">
        <v>195</v>
      </c>
      <c r="D51" s="10" t="s">
        <v>190</v>
      </c>
      <c r="E51" s="43" t="s">
        <v>191</v>
      </c>
      <c r="F51" s="11"/>
      <c r="G51" s="11"/>
      <c r="H51" s="13"/>
      <c r="I51" s="11"/>
      <c r="J51" s="14" t="str">
        <f t="shared" si="1"/>
      </c>
      <c r="L51" s="40" t="n">
        <f t="shared" si="2"/>
        <v>0</v>
      </c>
      <c r="M51" s="38" t="n">
        <f t="array" aca="1" ref="M51" ca="1">IF(AND(D51="DATE",G51&lt;&gt;""),SUBSTITUTE(VLOOKUP(G51,DATE_SQL,3,FALSE),"@date",B51)&amp;" AS "&amp;CLEAN(B51),
IF(AND(D51="DATETIME",G51&lt;&gt;""),SUBSTITUTE(VLOOKUP(G51,DATETIME_SQL,3,FALSE),"@date",B51)&amp;" AS "&amp;CLEAN(B51),
IF(_xlfn.TEXTJOIN(", ",TRUE,IF(ALIAS_ALIASES=B51,ALIAS_NAMES,""))&lt;&gt;"",_xlfn.TEXTJOIN(", ",TRUE,IF(ALIAS_ALIASES=B51,ALIAS_NAMES,"")),
_xlfn.IFNA(VLOOKUP(B51,ALIAS_ALIASES,1,FALSE),B51))))</f>
        <v>0</v>
      </c>
    </row>
    <row r="52">
      <c r="A52" s="12"/>
      <c r="B52" s="10" t="s">
        <v>196</v>
      </c>
      <c r="C52" s="10" t="s">
        <v>197</v>
      </c>
      <c r="D52" s="10" t="s">
        <v>124</v>
      </c>
      <c r="E52" s="43"/>
      <c r="F52" s="11"/>
      <c r="G52" s="11"/>
      <c r="H52" s="13"/>
      <c r="I52" s="11"/>
      <c r="J52" s="14" t="str">
        <f t="shared" si="1"/>
      </c>
      <c r="L52" s="40" t="n">
        <f t="shared" si="2"/>
        <v>0</v>
      </c>
      <c r="M52" s="38" t="n">
        <f t="array" aca="1" ref="M52" ca="1">IF(AND(D52="DATE",G52&lt;&gt;""),SUBSTITUTE(VLOOKUP(G52,DATE_SQL,3,FALSE),"@date",B52)&amp;" AS "&amp;CLEAN(B52),
IF(AND(D52="DATETIME",G52&lt;&gt;""),SUBSTITUTE(VLOOKUP(G52,DATETIME_SQL,3,FALSE),"@date",B52)&amp;" AS "&amp;CLEAN(B52),
IF(_xlfn.TEXTJOIN(", ",TRUE,IF(ALIAS_ALIASES=B52,ALIAS_NAMES,""))&lt;&gt;"",_xlfn.TEXTJOIN(", ",TRUE,IF(ALIAS_ALIASES=B52,ALIAS_NAMES,"")),
_xlfn.IFNA(VLOOKUP(B52,ALIAS_ALIASES,1,FALSE),B52))))</f>
        <v>0</v>
      </c>
    </row>
    <row r="53">
      <c r="A53" s="12"/>
      <c r="B53" s="10" t="s">
        <v>198</v>
      </c>
      <c r="C53" s="10" t="s">
        <v>199</v>
      </c>
      <c r="D53" s="10" t="s">
        <v>124</v>
      </c>
      <c r="E53" s="43"/>
      <c r="F53" s="11"/>
      <c r="G53" s="11"/>
      <c r="H53" s="13"/>
      <c r="I53" s="11"/>
      <c r="J53" s="14" t="str">
        <f t="shared" si="1"/>
      </c>
      <c r="L53" s="40" t="n">
        <f t="shared" si="2"/>
        <v>0</v>
      </c>
      <c r="M53" s="38" t="n">
        <f t="array" aca="1" ref="M53" ca="1">IF(AND(D53="DATE",G53&lt;&gt;""),SUBSTITUTE(VLOOKUP(G53,DATE_SQL,3,FALSE),"@date",B53)&amp;" AS "&amp;CLEAN(B53),
IF(AND(D53="DATETIME",G53&lt;&gt;""),SUBSTITUTE(VLOOKUP(G53,DATETIME_SQL,3,FALSE),"@date",B53)&amp;" AS "&amp;CLEAN(B53),
IF(_xlfn.TEXTJOIN(", ",TRUE,IF(ALIAS_ALIASES=B53,ALIAS_NAMES,""))&lt;&gt;"",_xlfn.TEXTJOIN(", ",TRUE,IF(ALIAS_ALIASES=B53,ALIAS_NAMES,"")),
_xlfn.IFNA(VLOOKUP(B53,ALIAS_ALIASES,1,FALSE),B53))))</f>
        <v>0</v>
      </c>
    </row>
    <row r="54">
      <c r="A54" s="12"/>
      <c r="B54" s="10" t="s">
        <v>200</v>
      </c>
      <c r="C54" s="10" t="s">
        <v>201</v>
      </c>
      <c r="D54" s="10" t="s">
        <v>124</v>
      </c>
      <c r="E54" s="43"/>
      <c r="F54" s="11"/>
      <c r="G54" s="11"/>
      <c r="H54" s="13"/>
      <c r="I54" s="11"/>
      <c r="J54" s="14" t="str">
        <f t="shared" si="1"/>
      </c>
      <c r="L54" s="40" t="n">
        <f t="shared" si="2"/>
        <v>0</v>
      </c>
      <c r="M54" s="38" t="n">
        <f t="array" aca="1" ref="M54" ca="1">IF(AND(D54="DATE",G54&lt;&gt;""),SUBSTITUTE(VLOOKUP(G54,DATE_SQL,3,FALSE),"@date",B54)&amp;" AS "&amp;CLEAN(B54),
IF(AND(D54="DATETIME",G54&lt;&gt;""),SUBSTITUTE(VLOOKUP(G54,DATETIME_SQL,3,FALSE),"@date",B54)&amp;" AS "&amp;CLEAN(B54),
IF(_xlfn.TEXTJOIN(", ",TRUE,IF(ALIAS_ALIASES=B54,ALIAS_NAMES,""))&lt;&gt;"",_xlfn.TEXTJOIN(", ",TRUE,IF(ALIAS_ALIASES=B54,ALIAS_NAMES,"")),
_xlfn.IFNA(VLOOKUP(B54,ALIAS_ALIASES,1,FALSE),B54))))</f>
        <v>0</v>
      </c>
    </row>
    <row r="55">
      <c r="A55" s="12"/>
      <c r="B55" s="10" t="s">
        <v>202</v>
      </c>
      <c r="C55" s="10" t="s">
        <v>203</v>
      </c>
      <c r="D55" s="10" t="s">
        <v>124</v>
      </c>
      <c r="E55" s="43"/>
      <c r="F55" s="11"/>
      <c r="G55" s="11"/>
      <c r="H55" s="13"/>
      <c r="I55" s="11"/>
      <c r="J55" s="14" t="str">
        <f t="shared" si="1"/>
      </c>
      <c r="L55" s="40" t="n">
        <f t="shared" si="2"/>
        <v>0</v>
      </c>
      <c r="M55" s="38" t="n">
        <f t="array" aca="1" ref="M55" ca="1">IF(AND(D55="DATE",G55&lt;&gt;""),SUBSTITUTE(VLOOKUP(G55,DATE_SQL,3,FALSE),"@date",B55)&amp;" AS "&amp;CLEAN(B55),
IF(AND(D55="DATETIME",G55&lt;&gt;""),SUBSTITUTE(VLOOKUP(G55,DATETIME_SQL,3,FALSE),"@date",B55)&amp;" AS "&amp;CLEAN(B55),
IF(_xlfn.TEXTJOIN(", ",TRUE,IF(ALIAS_ALIASES=B55,ALIAS_NAMES,""))&lt;&gt;"",_xlfn.TEXTJOIN(", ",TRUE,IF(ALIAS_ALIASES=B55,ALIAS_NAMES,"")),
_xlfn.IFNA(VLOOKUP(B55,ALIAS_ALIASES,1,FALSE),B55))))</f>
        <v>0</v>
      </c>
    </row>
    <row r="56">
      <c r="A56" s="12"/>
      <c r="B56" s="10" t="s">
        <v>204</v>
      </c>
      <c r="C56" s="10" t="s">
        <v>205</v>
      </c>
      <c r="D56" s="10" t="s">
        <v>124</v>
      </c>
      <c r="E56" s="43"/>
      <c r="F56" s="11"/>
      <c r="G56" s="11"/>
      <c r="H56" s="13"/>
      <c r="I56" s="11"/>
      <c r="J56" s="14" t="str">
        <f t="shared" si="1"/>
      </c>
      <c r="L56" s="40" t="n">
        <f t="shared" si="2"/>
        <v>0</v>
      </c>
      <c r="M56" s="38" t="n">
        <f t="array" aca="1" ref="M56" ca="1">IF(AND(D56="DATE",G56&lt;&gt;""),SUBSTITUTE(VLOOKUP(G56,DATE_SQL,3,FALSE),"@date",B56)&amp;" AS "&amp;CLEAN(B56),
IF(AND(D56="DATETIME",G56&lt;&gt;""),SUBSTITUTE(VLOOKUP(G56,DATETIME_SQL,3,FALSE),"@date",B56)&amp;" AS "&amp;CLEAN(B56),
IF(_xlfn.TEXTJOIN(", ",TRUE,IF(ALIAS_ALIASES=B56,ALIAS_NAMES,""))&lt;&gt;"",_xlfn.TEXTJOIN(", ",TRUE,IF(ALIAS_ALIASES=B56,ALIAS_NAMES,"")),
_xlfn.IFNA(VLOOKUP(B56,ALIAS_ALIASES,1,FALSE),B56))))</f>
        <v>0</v>
      </c>
    </row>
    <row r="57">
      <c r="A57" s="12"/>
      <c r="B57" s="10" t="s">
        <v>206</v>
      </c>
      <c r="C57" s="10" t="s">
        <v>207</v>
      </c>
      <c r="D57" s="10" t="s">
        <v>124</v>
      </c>
      <c r="E57" s="43"/>
      <c r="F57" s="11"/>
      <c r="G57" s="11"/>
      <c r="H57" s="13"/>
      <c r="I57" s="11"/>
      <c r="J57" s="14" t="str">
        <f t="shared" si="1"/>
      </c>
      <c r="L57" s="40" t="n">
        <f t="shared" si="2"/>
        <v>0</v>
      </c>
      <c r="M57" s="38" t="n">
        <f t="array" aca="1" ref="M57" ca="1">IF(AND(D57="DATE",G57&lt;&gt;""),SUBSTITUTE(VLOOKUP(G57,DATE_SQL,3,FALSE),"@date",B57)&amp;" AS "&amp;CLEAN(B57),
IF(AND(D57="DATETIME",G57&lt;&gt;""),SUBSTITUTE(VLOOKUP(G57,DATETIME_SQL,3,FALSE),"@date",B57)&amp;" AS "&amp;CLEAN(B57),
IF(_xlfn.TEXTJOIN(", ",TRUE,IF(ALIAS_ALIASES=B57,ALIAS_NAMES,""))&lt;&gt;"",_xlfn.TEXTJOIN(", ",TRUE,IF(ALIAS_ALIASES=B57,ALIAS_NAMES,"")),
_xlfn.IFNA(VLOOKUP(B57,ALIAS_ALIASES,1,FALSE),B57))))</f>
        <v>0</v>
      </c>
    </row>
    <row r="58">
      <c r="A58" s="12"/>
      <c r="B58" s="10" t="s">
        <v>208</v>
      </c>
      <c r="C58" s="10" t="s">
        <v>209</v>
      </c>
      <c r="D58" s="10" t="s">
        <v>124</v>
      </c>
      <c r="E58" s="43"/>
      <c r="F58" s="11"/>
      <c r="G58" s="11"/>
      <c r="H58" s="13"/>
      <c r="I58" s="11"/>
      <c r="J58" s="14" t="str">
        <f t="shared" si="1"/>
      </c>
      <c r="L58" s="40" t="n">
        <f t="shared" si="2"/>
        <v>0</v>
      </c>
      <c r="M58" s="38" t="n">
        <f t="array" aca="1" ref="M58" ca="1">IF(AND(D58="DATE",G58&lt;&gt;""),SUBSTITUTE(VLOOKUP(G58,DATE_SQL,3,FALSE),"@date",B58)&amp;" AS "&amp;CLEAN(B58),
IF(AND(D58="DATETIME",G58&lt;&gt;""),SUBSTITUTE(VLOOKUP(G58,DATETIME_SQL,3,FALSE),"@date",B58)&amp;" AS "&amp;CLEAN(B58),
IF(_xlfn.TEXTJOIN(", ",TRUE,IF(ALIAS_ALIASES=B58,ALIAS_NAMES,""))&lt;&gt;"",_xlfn.TEXTJOIN(", ",TRUE,IF(ALIAS_ALIASES=B58,ALIAS_NAMES,"")),
_xlfn.IFNA(VLOOKUP(B58,ALIAS_ALIASES,1,FALSE),B58))))</f>
        <v>0</v>
      </c>
    </row>
    <row r="59">
      <c r="A59" s="12"/>
      <c r="B59" s="10" t="s">
        <v>210</v>
      </c>
      <c r="C59" s="10" t="s">
        <v>211</v>
      </c>
      <c r="D59" s="10" t="s">
        <v>124</v>
      </c>
      <c r="E59" s="43"/>
      <c r="F59" s="11"/>
      <c r="G59" s="11"/>
      <c r="H59" s="13"/>
      <c r="I59" s="11"/>
      <c r="J59" s="14" t="str">
        <f t="shared" si="1"/>
      </c>
      <c r="L59" s="40" t="n">
        <f t="shared" si="2"/>
        <v>0</v>
      </c>
      <c r="M59" s="38" t="n">
        <f t="array" aca="1" ref="M59" ca="1">IF(AND(D59="DATE",G59&lt;&gt;""),SUBSTITUTE(VLOOKUP(G59,DATE_SQL,3,FALSE),"@date",B59)&amp;" AS "&amp;CLEAN(B59),
IF(AND(D59="DATETIME",G59&lt;&gt;""),SUBSTITUTE(VLOOKUP(G59,DATETIME_SQL,3,FALSE),"@date",B59)&amp;" AS "&amp;CLEAN(B59),
IF(_xlfn.TEXTJOIN(", ",TRUE,IF(ALIAS_ALIASES=B59,ALIAS_NAMES,""))&lt;&gt;"",_xlfn.TEXTJOIN(", ",TRUE,IF(ALIAS_ALIASES=B59,ALIAS_NAMES,"")),
_xlfn.IFNA(VLOOKUP(B59,ALIAS_ALIASES,1,FALSE),B59))))</f>
        <v>0</v>
      </c>
    </row>
    <row r="60">
      <c r="A60" s="12"/>
      <c r="B60" s="10" t="s">
        <v>212</v>
      </c>
      <c r="C60" s="10" t="s">
        <v>213</v>
      </c>
      <c r="D60" s="10" t="s">
        <v>124</v>
      </c>
      <c r="E60" s="43"/>
      <c r="F60" s="11"/>
      <c r="G60" s="11"/>
      <c r="H60" s="13"/>
      <c r="I60" s="11"/>
      <c r="J60" s="14" t="str">
        <f t="shared" si="1"/>
      </c>
      <c r="L60" s="40" t="n">
        <f t="shared" si="2"/>
        <v>0</v>
      </c>
      <c r="M60" s="38" t="n">
        <f t="array" aca="1" ref="M60" ca="1">IF(AND(D60="DATE",G60&lt;&gt;""),SUBSTITUTE(VLOOKUP(G60,DATE_SQL,3,FALSE),"@date",B60)&amp;" AS "&amp;CLEAN(B60),
IF(AND(D60="DATETIME",G60&lt;&gt;""),SUBSTITUTE(VLOOKUP(G60,DATETIME_SQL,3,FALSE),"@date",B60)&amp;" AS "&amp;CLEAN(B60),
IF(_xlfn.TEXTJOIN(", ",TRUE,IF(ALIAS_ALIASES=B60,ALIAS_NAMES,""))&lt;&gt;"",_xlfn.TEXTJOIN(", ",TRUE,IF(ALIAS_ALIASES=B60,ALIAS_NAMES,"")),
_xlfn.IFNA(VLOOKUP(B60,ALIAS_ALIASES,1,FALSE),B60))))</f>
        <v>0</v>
      </c>
    </row>
    <row r="61">
      <c r="A61" s="12"/>
      <c r="B61" s="10" t="s">
        <v>214</v>
      </c>
      <c r="C61" s="10" t="s">
        <v>215</v>
      </c>
      <c r="D61" s="10" t="s">
        <v>124</v>
      </c>
      <c r="E61" s="43"/>
      <c r="F61" s="11"/>
      <c r="G61" s="11"/>
      <c r="H61" s="13"/>
      <c r="I61" s="11"/>
      <c r="J61" s="14" t="str">
        <f t="shared" si="1"/>
      </c>
      <c r="L61" s="40" t="n">
        <f t="shared" si="2"/>
        <v>0</v>
      </c>
      <c r="M61" s="38" t="n">
        <f t="array" aca="1" ref="M61" ca="1">IF(AND(D61="DATE",G61&lt;&gt;""),SUBSTITUTE(VLOOKUP(G61,DATE_SQL,3,FALSE),"@date",B61)&amp;" AS "&amp;CLEAN(B61),
IF(AND(D61="DATETIME",G61&lt;&gt;""),SUBSTITUTE(VLOOKUP(G61,DATETIME_SQL,3,FALSE),"@date",B61)&amp;" AS "&amp;CLEAN(B61),
IF(_xlfn.TEXTJOIN(", ",TRUE,IF(ALIAS_ALIASES=B61,ALIAS_NAMES,""))&lt;&gt;"",_xlfn.TEXTJOIN(", ",TRUE,IF(ALIAS_ALIASES=B61,ALIAS_NAMES,"")),
_xlfn.IFNA(VLOOKUP(B61,ALIAS_ALIASES,1,FALSE),B61))))</f>
        <v>0</v>
      </c>
    </row>
    <row r="62">
      <c r="A62" s="12"/>
      <c r="B62" s="10" t="s">
        <v>216</v>
      </c>
      <c r="C62" s="10" t="s">
        <v>217</v>
      </c>
      <c r="D62" s="10" t="s">
        <v>124</v>
      </c>
      <c r="E62" s="43"/>
      <c r="F62" s="11"/>
      <c r="G62" s="11"/>
      <c r="H62" s="13"/>
      <c r="I62" s="11"/>
      <c r="J62" s="14" t="str">
        <f t="shared" si="1"/>
      </c>
      <c r="L62" s="40" t="n">
        <f t="shared" si="2"/>
        <v>0</v>
      </c>
      <c r="M62" s="38" t="n">
        <f t="array" aca="1" ref="M62" ca="1">IF(AND(D62="DATE",G62&lt;&gt;""),SUBSTITUTE(VLOOKUP(G62,DATE_SQL,3,FALSE),"@date",B62)&amp;" AS "&amp;CLEAN(B62),
IF(AND(D62="DATETIME",G62&lt;&gt;""),SUBSTITUTE(VLOOKUP(G62,DATETIME_SQL,3,FALSE),"@date",B62)&amp;" AS "&amp;CLEAN(B62),
IF(_xlfn.TEXTJOIN(", ",TRUE,IF(ALIAS_ALIASES=B62,ALIAS_NAMES,""))&lt;&gt;"",_xlfn.TEXTJOIN(", ",TRUE,IF(ALIAS_ALIASES=B62,ALIAS_NAMES,"")),
_xlfn.IFNA(VLOOKUP(B62,ALIAS_ALIASES,1,FALSE),B62))))</f>
        <v>0</v>
      </c>
    </row>
    <row r="63">
      <c r="A63" s="12"/>
      <c r="B63" s="10" t="s">
        <v>218</v>
      </c>
      <c r="C63" s="10" t="s">
        <v>219</v>
      </c>
      <c r="D63" s="10" t="s">
        <v>124</v>
      </c>
      <c r="E63" s="43"/>
      <c r="F63" s="11"/>
      <c r="G63" s="11"/>
      <c r="H63" s="13"/>
      <c r="I63" s="11"/>
      <c r="J63" s="14" t="str">
        <f t="shared" si="1"/>
      </c>
      <c r="L63" s="40" t="n">
        <f t="shared" si="2"/>
        <v>0</v>
      </c>
      <c r="M63" s="38" t="n">
        <f t="array" aca="1" ref="M63" ca="1">IF(AND(D63="DATE",G63&lt;&gt;""),SUBSTITUTE(VLOOKUP(G63,DATE_SQL,3,FALSE),"@date",B63)&amp;" AS "&amp;CLEAN(B63),
IF(AND(D63="DATETIME",G63&lt;&gt;""),SUBSTITUTE(VLOOKUP(G63,DATETIME_SQL,3,FALSE),"@date",B63)&amp;" AS "&amp;CLEAN(B63),
IF(_xlfn.TEXTJOIN(", ",TRUE,IF(ALIAS_ALIASES=B63,ALIAS_NAMES,""))&lt;&gt;"",_xlfn.TEXTJOIN(", ",TRUE,IF(ALIAS_ALIASES=B63,ALIAS_NAMES,"")),
_xlfn.IFNA(VLOOKUP(B63,ALIAS_ALIASES,1,FALSE),B63))))</f>
        <v>0</v>
      </c>
    </row>
    <row r="64">
      <c r="A64" s="12"/>
      <c r="B64" s="10" t="s">
        <v>220</v>
      </c>
      <c r="C64" s="10" t="s">
        <v>221</v>
      </c>
      <c r="D64" s="10" t="s">
        <v>124</v>
      </c>
      <c r="E64" s="43"/>
      <c r="F64" s="11"/>
      <c r="G64" s="11"/>
      <c r="H64" s="13"/>
      <c r="I64" s="11"/>
      <c r="J64" s="14" t="str">
        <f t="shared" si="1"/>
      </c>
      <c r="L64" s="40" t="n">
        <f t="shared" si="2"/>
        <v>0</v>
      </c>
      <c r="M64" s="38" t="n">
        <f t="array" aca="1" ref="M64" ca="1">IF(AND(D64="DATE",G64&lt;&gt;""),SUBSTITUTE(VLOOKUP(G64,DATE_SQL,3,FALSE),"@date",B64)&amp;" AS "&amp;CLEAN(B64),
IF(AND(D64="DATETIME",G64&lt;&gt;""),SUBSTITUTE(VLOOKUP(G64,DATETIME_SQL,3,FALSE),"@date",B64)&amp;" AS "&amp;CLEAN(B64),
IF(_xlfn.TEXTJOIN(", ",TRUE,IF(ALIAS_ALIASES=B64,ALIAS_NAMES,""))&lt;&gt;"",_xlfn.TEXTJOIN(", ",TRUE,IF(ALIAS_ALIASES=B64,ALIAS_NAMES,"")),
_xlfn.IFNA(VLOOKUP(B64,ALIAS_ALIASES,1,FALSE),B64))))</f>
        <v>0</v>
      </c>
    </row>
    <row r="65">
      <c r="A65" s="12"/>
      <c r="B65" s="10" t="s">
        <v>222</v>
      </c>
      <c r="C65" s="10" t="s">
        <v>223</v>
      </c>
      <c r="D65" s="10" t="s">
        <v>124</v>
      </c>
      <c r="E65" s="43"/>
      <c r="F65" s="11"/>
      <c r="G65" s="11"/>
      <c r="H65" s="13"/>
      <c r="I65" s="11"/>
      <c r="J65" s="14" t="str">
        <f t="shared" si="1"/>
      </c>
      <c r="L65" s="40" t="n">
        <f t="shared" si="2"/>
        <v>0</v>
      </c>
      <c r="M65" s="38" t="n">
        <f t="array" aca="1" ref="M65" ca="1">IF(AND(D65="DATE",G65&lt;&gt;""),SUBSTITUTE(VLOOKUP(G65,DATE_SQL,3,FALSE),"@date",B65)&amp;" AS "&amp;CLEAN(B65),
IF(AND(D65="DATETIME",G65&lt;&gt;""),SUBSTITUTE(VLOOKUP(G65,DATETIME_SQL,3,FALSE),"@date",B65)&amp;" AS "&amp;CLEAN(B65),
IF(_xlfn.TEXTJOIN(", ",TRUE,IF(ALIAS_ALIASES=B65,ALIAS_NAMES,""))&lt;&gt;"",_xlfn.TEXTJOIN(", ",TRUE,IF(ALIAS_ALIASES=B65,ALIAS_NAMES,"")),
_xlfn.IFNA(VLOOKUP(B65,ALIAS_ALIASES,1,FALSE),B65))))</f>
        <v>0</v>
      </c>
    </row>
    <row r="66">
      <c r="A66" s="12"/>
      <c r="B66" s="10" t="s">
        <v>224</v>
      </c>
      <c r="C66" s="10" t="s">
        <v>225</v>
      </c>
      <c r="D66" s="10" t="s">
        <v>124</v>
      </c>
      <c r="E66" s="43"/>
      <c r="F66" s="11"/>
      <c r="G66" s="11"/>
      <c r="H66" s="13"/>
      <c r="I66" s="11"/>
      <c r="J66" s="14" t="str">
        <f t="shared" si="1"/>
      </c>
      <c r="L66" s="40" t="n">
        <f t="shared" si="2"/>
        <v>0</v>
      </c>
      <c r="M66" s="38" t="n">
        <f t="array" aca="1" ref="M66" ca="1">IF(AND(D66="DATE",G66&lt;&gt;""),SUBSTITUTE(VLOOKUP(G66,DATE_SQL,3,FALSE),"@date",B66)&amp;" AS "&amp;CLEAN(B66),
IF(AND(D66="DATETIME",G66&lt;&gt;""),SUBSTITUTE(VLOOKUP(G66,DATETIME_SQL,3,FALSE),"@date",B66)&amp;" AS "&amp;CLEAN(B66),
IF(_xlfn.TEXTJOIN(", ",TRUE,IF(ALIAS_ALIASES=B66,ALIAS_NAMES,""))&lt;&gt;"",_xlfn.TEXTJOIN(", ",TRUE,IF(ALIAS_ALIASES=B66,ALIAS_NAMES,"")),
_xlfn.IFNA(VLOOKUP(B66,ALIAS_ALIASES,1,FALSE),B66))))</f>
        <v>0</v>
      </c>
    </row>
    <row r="67">
      <c r="A67" s="12"/>
      <c r="B67" s="10" t="s">
        <v>226</v>
      </c>
      <c r="C67" s="10" t="s">
        <v>227</v>
      </c>
      <c r="D67" s="10" t="s">
        <v>124</v>
      </c>
      <c r="E67" s="43"/>
      <c r="F67" s="11"/>
      <c r="G67" s="11"/>
      <c r="H67" s="13"/>
      <c r="I67" s="11"/>
      <c r="J67" s="14" t="str">
        <f t="shared" si="1"/>
      </c>
      <c r="L67" s="40" t="n">
        <f t="shared" si="2"/>
        <v>0</v>
      </c>
      <c r="M67" s="38" t="n">
        <f t="array" aca="1" ref="M67" ca="1">IF(AND(D67="DATE",G67&lt;&gt;""),SUBSTITUTE(VLOOKUP(G67,DATE_SQL,3,FALSE),"@date",B67)&amp;" AS "&amp;CLEAN(B67),
IF(AND(D67="DATETIME",G67&lt;&gt;""),SUBSTITUTE(VLOOKUP(G67,DATETIME_SQL,3,FALSE),"@date",B67)&amp;" AS "&amp;CLEAN(B67),
IF(_xlfn.TEXTJOIN(", ",TRUE,IF(ALIAS_ALIASES=B67,ALIAS_NAMES,""))&lt;&gt;"",_xlfn.TEXTJOIN(", ",TRUE,IF(ALIAS_ALIASES=B67,ALIAS_NAMES,"")),
_xlfn.IFNA(VLOOKUP(B67,ALIAS_ALIASES,1,FALSE),B67))))</f>
        <v>0</v>
      </c>
    </row>
    <row r="68">
      <c r="A68" s="12"/>
      <c r="B68" s="10" t="s">
        <v>228</v>
      </c>
      <c r="C68" s="10" t="s">
        <v>227</v>
      </c>
      <c r="D68" s="10" t="s">
        <v>124</v>
      </c>
      <c r="E68" s="43"/>
      <c r="F68" s="11"/>
      <c r="G68" s="11"/>
      <c r="H68" s="13"/>
      <c r="I68" s="11"/>
      <c r="J68" s="14" t="str">
        <f t="shared" si="1"/>
      </c>
      <c r="L68" s="40" t="n">
        <f t="shared" si="2"/>
        <v>0</v>
      </c>
      <c r="M68" s="38" t="n">
        <f t="array" aca="1" ref="M68" ca="1">IF(AND(D68="DATE",G68&lt;&gt;""),SUBSTITUTE(VLOOKUP(G68,DATE_SQL,3,FALSE),"@date",B68)&amp;" AS "&amp;CLEAN(B68),
IF(AND(D68="DATETIME",G68&lt;&gt;""),SUBSTITUTE(VLOOKUP(G68,DATETIME_SQL,3,FALSE),"@date",B68)&amp;" AS "&amp;CLEAN(B68),
IF(_xlfn.TEXTJOIN(", ",TRUE,IF(ALIAS_ALIASES=B68,ALIAS_NAMES,""))&lt;&gt;"",_xlfn.TEXTJOIN(", ",TRUE,IF(ALIAS_ALIASES=B68,ALIAS_NAMES,"")),
_xlfn.IFNA(VLOOKUP(B68,ALIAS_ALIASES,1,FALSE),B68))))</f>
        <v>0</v>
      </c>
    </row>
    <row r="69">
      <c r="A69" s="12"/>
      <c r="B69" s="10" t="s">
        <v>229</v>
      </c>
      <c r="C69" s="10" t="s">
        <v>230</v>
      </c>
      <c r="D69" s="10" t="s">
        <v>124</v>
      </c>
      <c r="E69" s="43"/>
      <c r="F69" s="11"/>
      <c r="G69" s="11"/>
      <c r="H69" s="13"/>
      <c r="I69" s="11"/>
      <c r="J69" s="14" t="str">
        <f t="shared" si="1"/>
      </c>
      <c r="L69" s="40" t="n">
        <f t="shared" si="2"/>
        <v>0</v>
      </c>
      <c r="M69" s="38" t="n">
        <f t="array" aca="1" ref="M69" ca="1">IF(AND(D69="DATE",G69&lt;&gt;""),SUBSTITUTE(VLOOKUP(G69,DATE_SQL,3,FALSE),"@date",B69)&amp;" AS "&amp;CLEAN(B69),
IF(AND(D69="DATETIME",G69&lt;&gt;""),SUBSTITUTE(VLOOKUP(G69,DATETIME_SQL,3,FALSE),"@date",B69)&amp;" AS "&amp;CLEAN(B69),
IF(_xlfn.TEXTJOIN(", ",TRUE,IF(ALIAS_ALIASES=B69,ALIAS_NAMES,""))&lt;&gt;"",_xlfn.TEXTJOIN(", ",TRUE,IF(ALIAS_ALIASES=B69,ALIAS_NAMES,"")),
_xlfn.IFNA(VLOOKUP(B69,ALIAS_ALIASES,1,FALSE),B69))))</f>
        <v>0</v>
      </c>
    </row>
    <row r="70">
      <c r="A70" s="12"/>
      <c r="B70" s="10" t="s">
        <v>231</v>
      </c>
      <c r="C70" s="10" t="s">
        <v>232</v>
      </c>
      <c r="D70" s="10" t="s">
        <v>124</v>
      </c>
      <c r="E70" s="43"/>
      <c r="F70" s="11"/>
      <c r="G70" s="11"/>
      <c r="H70" s="13"/>
      <c r="I70" s="11"/>
      <c r="J70" s="14" t="str">
        <f t="shared" si="1"/>
      </c>
      <c r="L70" s="40" t="n">
        <f t="shared" si="2"/>
        <v>0</v>
      </c>
      <c r="M70" s="38" t="n">
        <f t="array" aca="1" ref="M70" ca="1">IF(AND(D70="DATE",G70&lt;&gt;""),SUBSTITUTE(VLOOKUP(G70,DATE_SQL,3,FALSE),"@date",B70)&amp;" AS "&amp;CLEAN(B70),
IF(AND(D70="DATETIME",G70&lt;&gt;""),SUBSTITUTE(VLOOKUP(G70,DATETIME_SQL,3,FALSE),"@date",B70)&amp;" AS "&amp;CLEAN(B70),
IF(_xlfn.TEXTJOIN(", ",TRUE,IF(ALIAS_ALIASES=B70,ALIAS_NAMES,""))&lt;&gt;"",_xlfn.TEXTJOIN(", ",TRUE,IF(ALIAS_ALIASES=B70,ALIAS_NAMES,"")),
_xlfn.IFNA(VLOOKUP(B70,ALIAS_ALIASES,1,FALSE),B70))))</f>
        <v>0</v>
      </c>
    </row>
    <row r="71">
      <c r="A71" s="12"/>
      <c r="B71" s="10" t="s">
        <v>233</v>
      </c>
      <c r="C71" s="10" t="s">
        <v>234</v>
      </c>
      <c r="D71" s="10" t="s">
        <v>124</v>
      </c>
      <c r="E71" s="43"/>
      <c r="F71" s="11"/>
      <c r="G71" s="11"/>
      <c r="H71" s="13"/>
      <c r="I71" s="11"/>
      <c r="J71" s="14" t="str">
        <f t="shared" si="1"/>
      </c>
      <c r="L71" s="40" t="n">
        <f t="shared" si="2"/>
        <v>0</v>
      </c>
      <c r="M71" s="38" t="n">
        <f t="array" aca="1" ref="M71" ca="1">IF(AND(D71="DATE",G71&lt;&gt;""),SUBSTITUTE(VLOOKUP(G71,DATE_SQL,3,FALSE),"@date",B71)&amp;" AS "&amp;CLEAN(B71),
IF(AND(D71="DATETIME",G71&lt;&gt;""),SUBSTITUTE(VLOOKUP(G71,DATETIME_SQL,3,FALSE),"@date",B71)&amp;" AS "&amp;CLEAN(B71),
IF(_xlfn.TEXTJOIN(", ",TRUE,IF(ALIAS_ALIASES=B71,ALIAS_NAMES,""))&lt;&gt;"",_xlfn.TEXTJOIN(", ",TRUE,IF(ALIAS_ALIASES=B71,ALIAS_NAMES,"")),
_xlfn.IFNA(VLOOKUP(B71,ALIAS_ALIASES,1,FALSE),B71))))</f>
        <v>0</v>
      </c>
    </row>
    <row r="72">
      <c r="A72" s="12"/>
      <c r="B72" s="10" t="s">
        <v>235</v>
      </c>
      <c r="C72" s="10" t="s">
        <v>236</v>
      </c>
      <c r="D72" s="10" t="s">
        <v>124</v>
      </c>
      <c r="E72" s="43"/>
      <c r="F72" s="11"/>
      <c r="G72" s="11"/>
      <c r="H72" s="13"/>
      <c r="I72" s="11"/>
      <c r="J72" s="14" t="str">
        <f t="shared" si="1"/>
      </c>
      <c r="L72" s="40" t="n">
        <f t="shared" si="2"/>
        <v>0</v>
      </c>
      <c r="M72" s="38" t="n">
        <f t="array" aca="1" ref="M72" ca="1">IF(AND(D72="DATE",G72&lt;&gt;""),SUBSTITUTE(VLOOKUP(G72,DATE_SQL,3,FALSE),"@date",B72)&amp;" AS "&amp;CLEAN(B72),
IF(AND(D72="DATETIME",G72&lt;&gt;""),SUBSTITUTE(VLOOKUP(G72,DATETIME_SQL,3,FALSE),"@date",B72)&amp;" AS "&amp;CLEAN(B72),
IF(_xlfn.TEXTJOIN(", ",TRUE,IF(ALIAS_ALIASES=B72,ALIAS_NAMES,""))&lt;&gt;"",_xlfn.TEXTJOIN(", ",TRUE,IF(ALIAS_ALIASES=B72,ALIAS_NAMES,"")),
_xlfn.IFNA(VLOOKUP(B72,ALIAS_ALIASES,1,FALSE),B72))))</f>
        <v>0</v>
      </c>
    </row>
    <row r="73">
      <c r="A73" s="12"/>
      <c r="B73" s="10" t="s">
        <v>237</v>
      </c>
      <c r="C73" s="10" t="s">
        <v>238</v>
      </c>
      <c r="D73" s="10" t="s">
        <v>124</v>
      </c>
      <c r="E73" s="43"/>
      <c r="F73" s="11"/>
      <c r="G73" s="11"/>
      <c r="H73" s="13"/>
      <c r="I73" s="11"/>
      <c r="J73" s="14" t="str">
        <f t="shared" si="1"/>
      </c>
      <c r="L73" s="40" t="n">
        <f t="shared" si="2"/>
        <v>0</v>
      </c>
      <c r="M73" s="38" t="n">
        <f t="array" aca="1" ref="M73" ca="1">IF(AND(D73="DATE",G73&lt;&gt;""),SUBSTITUTE(VLOOKUP(G73,DATE_SQL,3,FALSE),"@date",B73)&amp;" AS "&amp;CLEAN(B73),
IF(AND(D73="DATETIME",G73&lt;&gt;""),SUBSTITUTE(VLOOKUP(G73,DATETIME_SQL,3,FALSE),"@date",B73)&amp;" AS "&amp;CLEAN(B73),
IF(_xlfn.TEXTJOIN(", ",TRUE,IF(ALIAS_ALIASES=B73,ALIAS_NAMES,""))&lt;&gt;"",_xlfn.TEXTJOIN(", ",TRUE,IF(ALIAS_ALIASES=B73,ALIAS_NAMES,"")),
_xlfn.IFNA(VLOOKUP(B73,ALIAS_ALIASES,1,FALSE),B73))))</f>
        <v>0</v>
      </c>
    </row>
    <row r="74">
      <c r="A74" s="12"/>
      <c r="B74" s="10" t="s">
        <v>239</v>
      </c>
      <c r="C74" s="10" t="s">
        <v>240</v>
      </c>
      <c r="D74" s="10" t="s">
        <v>124</v>
      </c>
      <c r="E74" s="43"/>
      <c r="F74" s="11"/>
      <c r="G74" s="11"/>
      <c r="H74" s="13"/>
      <c r="I74" s="11"/>
      <c r="J74" s="14" t="str">
        <f t="shared" si="1"/>
      </c>
      <c r="L74" s="40" t="n">
        <f t="shared" si="2"/>
        <v>0</v>
      </c>
      <c r="M74" s="38" t="n">
        <f t="array" aca="1" ref="M74" ca="1">IF(AND(D74="DATE",G74&lt;&gt;""),SUBSTITUTE(VLOOKUP(G74,DATE_SQL,3,FALSE),"@date",B74)&amp;" AS "&amp;CLEAN(B74),
IF(AND(D74="DATETIME",G74&lt;&gt;""),SUBSTITUTE(VLOOKUP(G74,DATETIME_SQL,3,FALSE),"@date",B74)&amp;" AS "&amp;CLEAN(B74),
IF(_xlfn.TEXTJOIN(", ",TRUE,IF(ALIAS_ALIASES=B74,ALIAS_NAMES,""))&lt;&gt;"",_xlfn.TEXTJOIN(", ",TRUE,IF(ALIAS_ALIASES=B74,ALIAS_NAMES,"")),
_xlfn.IFNA(VLOOKUP(B74,ALIAS_ALIASES,1,FALSE),B74))))</f>
        <v>0</v>
      </c>
    </row>
    <row r="75">
      <c r="A75" s="12"/>
      <c r="B75" s="10" t="s">
        <v>241</v>
      </c>
      <c r="C75" s="10" t="s">
        <v>242</v>
      </c>
      <c r="D75" s="10" t="s">
        <v>124</v>
      </c>
      <c r="E75" s="43"/>
      <c r="F75" s="11"/>
      <c r="G75" s="11"/>
      <c r="H75" s="13"/>
      <c r="I75" s="11"/>
      <c r="J75" s="14" t="str">
        <f t="shared" si="1"/>
      </c>
      <c r="L75" s="40" t="n">
        <f t="shared" si="2"/>
        <v>0</v>
      </c>
      <c r="M75" s="38" t="n">
        <f t="array" aca="1" ref="M75" ca="1">IF(AND(D75="DATE",G75&lt;&gt;""),SUBSTITUTE(VLOOKUP(G75,DATE_SQL,3,FALSE),"@date",B75)&amp;" AS "&amp;CLEAN(B75),
IF(AND(D75="DATETIME",G75&lt;&gt;""),SUBSTITUTE(VLOOKUP(G75,DATETIME_SQL,3,FALSE),"@date",B75)&amp;" AS "&amp;CLEAN(B75),
IF(_xlfn.TEXTJOIN(", ",TRUE,IF(ALIAS_ALIASES=B75,ALIAS_NAMES,""))&lt;&gt;"",_xlfn.TEXTJOIN(", ",TRUE,IF(ALIAS_ALIASES=B75,ALIAS_NAMES,"")),
_xlfn.IFNA(VLOOKUP(B75,ALIAS_ALIASES,1,FALSE),B75))))</f>
        <v>0</v>
      </c>
    </row>
    <row r="76">
      <c r="A76" s="12"/>
      <c r="B76" s="10" t="s">
        <v>243</v>
      </c>
      <c r="C76" s="10" t="s">
        <v>244</v>
      </c>
      <c r="D76" s="10" t="s">
        <v>124</v>
      </c>
      <c r="E76" s="43"/>
      <c r="F76" s="11"/>
      <c r="G76" s="11"/>
      <c r="H76" s="13"/>
      <c r="I76" s="11"/>
      <c r="J76" s="14" t="str">
        <f t="shared" si="1"/>
      </c>
      <c r="L76" s="40" t="n">
        <f t="shared" si="2"/>
        <v>0</v>
      </c>
      <c r="M76" s="38" t="n">
        <f t="array" aca="1" ref="M76" ca="1">IF(AND(D76="DATE",G76&lt;&gt;""),SUBSTITUTE(VLOOKUP(G76,DATE_SQL,3,FALSE),"@date",B76)&amp;" AS "&amp;CLEAN(B76),
IF(AND(D76="DATETIME",G76&lt;&gt;""),SUBSTITUTE(VLOOKUP(G76,DATETIME_SQL,3,FALSE),"@date",B76)&amp;" AS "&amp;CLEAN(B76),
IF(_xlfn.TEXTJOIN(", ",TRUE,IF(ALIAS_ALIASES=B76,ALIAS_NAMES,""))&lt;&gt;"",_xlfn.TEXTJOIN(", ",TRUE,IF(ALIAS_ALIASES=B76,ALIAS_NAMES,"")),
_xlfn.IFNA(VLOOKUP(B76,ALIAS_ALIASES,1,FALSE),B76))))</f>
        <v>0</v>
      </c>
    </row>
    <row r="77">
      <c r="A77" s="12"/>
      <c r="B77" s="10" t="s">
        <v>245</v>
      </c>
      <c r="C77" s="10" t="s">
        <v>246</v>
      </c>
      <c r="D77" s="10" t="s">
        <v>124</v>
      </c>
      <c r="E77" s="43"/>
      <c r="F77" s="11"/>
      <c r="G77" s="11"/>
      <c r="H77" s="13"/>
      <c r="I77" s="11"/>
      <c r="J77" s="14" t="str">
        <f t="shared" si="1"/>
      </c>
      <c r="L77" s="40" t="n">
        <f t="shared" si="2"/>
        <v>0</v>
      </c>
      <c r="M77" s="38" t="n">
        <f t="array" aca="1" ref="M77" ca="1">IF(AND(D77="DATE",G77&lt;&gt;""),SUBSTITUTE(VLOOKUP(G77,DATE_SQL,3,FALSE),"@date",B77)&amp;" AS "&amp;CLEAN(B77),
IF(AND(D77="DATETIME",G77&lt;&gt;""),SUBSTITUTE(VLOOKUP(G77,DATETIME_SQL,3,FALSE),"@date",B77)&amp;" AS "&amp;CLEAN(B77),
IF(_xlfn.TEXTJOIN(", ",TRUE,IF(ALIAS_ALIASES=B77,ALIAS_NAMES,""))&lt;&gt;"",_xlfn.TEXTJOIN(", ",TRUE,IF(ALIAS_ALIASES=B77,ALIAS_NAMES,"")),
_xlfn.IFNA(VLOOKUP(B77,ALIAS_ALIASES,1,FALSE),B77))))</f>
        <v>0</v>
      </c>
    </row>
    <row r="78">
      <c r="A78" s="12"/>
      <c r="B78" s="10" t="s">
        <v>247</v>
      </c>
      <c r="C78" s="10" t="s">
        <v>248</v>
      </c>
      <c r="D78" s="10" t="s">
        <v>124</v>
      </c>
      <c r="E78" s="43"/>
      <c r="F78" s="11"/>
      <c r="G78" s="11"/>
      <c r="H78" s="13"/>
      <c r="I78" s="11"/>
      <c r="J78" s="14" t="str">
        <f t="shared" si="1"/>
      </c>
      <c r="L78" s="40" t="n">
        <f t="shared" si="2"/>
        <v>0</v>
      </c>
      <c r="M78" s="38" t="n">
        <f t="array" aca="1" ref="M78" ca="1">IF(AND(D78="DATE",G78&lt;&gt;""),SUBSTITUTE(VLOOKUP(G78,DATE_SQL,3,FALSE),"@date",B78)&amp;" AS "&amp;CLEAN(B78),
IF(AND(D78="DATETIME",G78&lt;&gt;""),SUBSTITUTE(VLOOKUP(G78,DATETIME_SQL,3,FALSE),"@date",B78)&amp;" AS "&amp;CLEAN(B78),
IF(_xlfn.TEXTJOIN(", ",TRUE,IF(ALIAS_ALIASES=B78,ALIAS_NAMES,""))&lt;&gt;"",_xlfn.TEXTJOIN(", ",TRUE,IF(ALIAS_ALIASES=B78,ALIAS_NAMES,"")),
_xlfn.IFNA(VLOOKUP(B78,ALIAS_ALIASES,1,FALSE),B78))))</f>
        <v>0</v>
      </c>
    </row>
    <row r="79">
      <c r="A79" s="12"/>
      <c r="B79" s="10" t="s">
        <v>249</v>
      </c>
      <c r="C79" s="10" t="s">
        <v>250</v>
      </c>
      <c r="D79" s="10" t="s">
        <v>124</v>
      </c>
      <c r="E79" s="43"/>
      <c r="F79" s="11"/>
      <c r="G79" s="11"/>
      <c r="H79" s="13"/>
      <c r="I79" s="11"/>
      <c r="J79" s="14" t="str">
        <f t="shared" si="1"/>
      </c>
      <c r="L79" s="40" t="n">
        <f t="shared" si="2"/>
        <v>0</v>
      </c>
      <c r="M79" s="38" t="n">
        <f t="array" aca="1" ref="M79" ca="1">IF(AND(D79="DATE",G79&lt;&gt;""),SUBSTITUTE(VLOOKUP(G79,DATE_SQL,3,FALSE),"@date",B79)&amp;" AS "&amp;CLEAN(B79),
IF(AND(D79="DATETIME",G79&lt;&gt;""),SUBSTITUTE(VLOOKUP(G79,DATETIME_SQL,3,FALSE),"@date",B79)&amp;" AS "&amp;CLEAN(B79),
IF(_xlfn.TEXTJOIN(", ",TRUE,IF(ALIAS_ALIASES=B79,ALIAS_NAMES,""))&lt;&gt;"",_xlfn.TEXTJOIN(", ",TRUE,IF(ALIAS_ALIASES=B79,ALIAS_NAMES,"")),
_xlfn.IFNA(VLOOKUP(B79,ALIAS_ALIASES,1,FALSE),B79))))</f>
        <v>0</v>
      </c>
    </row>
    <row r="80">
      <c r="A80" s="12"/>
      <c r="B80" s="10" t="s">
        <v>251</v>
      </c>
      <c r="C80" s="10" t="s">
        <v>252</v>
      </c>
      <c r="D80" s="10" t="s">
        <v>121</v>
      </c>
      <c r="E80" s="43"/>
      <c r="F80" s="11"/>
      <c r="G80" s="11"/>
      <c r="H80" s="13"/>
      <c r="I80" s="11"/>
      <c r="J80" s="14" t="str">
        <f t="shared" si="1"/>
      </c>
      <c r="L80" s="40" t="n">
        <f t="shared" si="2"/>
        <v>0</v>
      </c>
      <c r="M80" s="38" t="n">
        <f t="array" aca="1" ref="M80" ca="1">IF(AND(D80="DATE",G80&lt;&gt;""),SUBSTITUTE(VLOOKUP(G80,DATE_SQL,3,FALSE),"@date",B80)&amp;" AS "&amp;CLEAN(B80),
IF(AND(D80="DATETIME",G80&lt;&gt;""),SUBSTITUTE(VLOOKUP(G80,DATETIME_SQL,3,FALSE),"@date",B80)&amp;" AS "&amp;CLEAN(B80),
IF(_xlfn.TEXTJOIN(", ",TRUE,IF(ALIAS_ALIASES=B80,ALIAS_NAMES,""))&lt;&gt;"",_xlfn.TEXTJOIN(", ",TRUE,IF(ALIAS_ALIASES=B80,ALIAS_NAMES,"")),
_xlfn.IFNA(VLOOKUP(B80,ALIAS_ALIASES,1,FALSE),B80))))</f>
        <v>0</v>
      </c>
    </row>
    <row r="81">
      <c r="A81" s="12"/>
      <c r="B81" s="10" t="s">
        <v>253</v>
      </c>
      <c r="C81" s="10" t="s">
        <v>254</v>
      </c>
      <c r="D81" s="10" t="s">
        <v>124</v>
      </c>
      <c r="E81" s="43"/>
      <c r="F81" s="11"/>
      <c r="G81" s="11"/>
      <c r="H81" s="13"/>
      <c r="I81" s="11"/>
      <c r="J81" s="14" t="str">
        <f t="shared" si="1"/>
      </c>
      <c r="L81" s="40" t="n">
        <f t="shared" si="2"/>
        <v>0</v>
      </c>
      <c r="M81" s="38" t="n">
        <f t="array" aca="1" ref="M81" ca="1">IF(AND(D81="DATE",G81&lt;&gt;""),SUBSTITUTE(VLOOKUP(G81,DATE_SQL,3,FALSE),"@date",B81)&amp;" AS "&amp;CLEAN(B81),
IF(AND(D81="DATETIME",G81&lt;&gt;""),SUBSTITUTE(VLOOKUP(G81,DATETIME_SQL,3,FALSE),"@date",B81)&amp;" AS "&amp;CLEAN(B81),
IF(_xlfn.TEXTJOIN(", ",TRUE,IF(ALIAS_ALIASES=B81,ALIAS_NAMES,""))&lt;&gt;"",_xlfn.TEXTJOIN(", ",TRUE,IF(ALIAS_ALIASES=B81,ALIAS_NAMES,"")),
_xlfn.IFNA(VLOOKUP(B81,ALIAS_ALIASES,1,FALSE),B81))))</f>
        <v>0</v>
      </c>
    </row>
    <row r="82">
      <c r="A82" s="12"/>
      <c r="B82" s="15" t="s">
        <v>255</v>
      </c>
      <c r="C82" s="15" t="s">
        <v>256</v>
      </c>
      <c r="D82" s="15" t="s">
        <v>124</v>
      </c>
      <c r="E82" s="43"/>
      <c r="F82" s="16"/>
      <c r="G82" s="16"/>
      <c r="H82" s="17"/>
      <c r="I82" s="16"/>
      <c r="J82" s="14" t="str">
        <f t="shared" ref="J82:J145" si="3">IF(AND(F82="Y",OR(D82="DATE",D82="DATETIME"),OR(G82="",H82="")),"Incomplete",
  IF(AND(F82="Y",AND(D82&lt;&gt;"DATE",D82&lt;&gt;"DATETIME"),H82=""),"Incomplete",
  IF(F82&lt;&gt;"Y","",
"OK")))</f>
      </c>
      <c r="L82" s="40" t="n">
        <f t="shared" ref="L82:L145" si="4">IF($B82&lt;&gt;"",1,0)</f>
        <v>0</v>
      </c>
      <c r="M82" s="38" t="n">
        <f t="array" aca="1" ref="M82" ca="1">IF(AND(D82="DATE",G82&lt;&gt;""),SUBSTITUTE(VLOOKUP(G82,DATE_SQL,3,FALSE),"@date",B82)&amp;" AS "&amp;CLEAN(B82),
IF(AND(D82="DATETIME",G82&lt;&gt;""),SUBSTITUTE(VLOOKUP(G82,DATETIME_SQL,3,FALSE),"@date",B82)&amp;" AS "&amp;CLEAN(B82),
IF(_xlfn.TEXTJOIN(", ",TRUE,IF(ALIAS_ALIASES=B82,ALIAS_NAMES,""))&lt;&gt;"",_xlfn.TEXTJOIN(", ",TRUE,IF(ALIAS_ALIASES=B82,ALIAS_NAMES,"")),
_xlfn.IFNA(VLOOKUP(B82,ALIAS_ALIASES,1,FALSE),B82))))</f>
        <v>0</v>
      </c>
    </row>
    <row r="83">
      <c r="A83" s="12"/>
      <c r="B83" s="15" t="s">
        <v>257</v>
      </c>
      <c r="C83" s="15" t="s">
        <v>258</v>
      </c>
      <c r="D83" s="15" t="s">
        <v>124</v>
      </c>
      <c r="E83" s="43"/>
      <c r="F83" s="16"/>
      <c r="G83" s="16"/>
      <c r="H83" s="17"/>
      <c r="I83" s="16"/>
      <c r="J83" s="14" t="str">
        <f t="shared" si="3"/>
      </c>
      <c r="L83" s="40" t="n">
        <f t="shared" si="4"/>
        <v>0</v>
      </c>
      <c r="M83" s="38" t="n">
        <f t="array" aca="1" ref="M83" ca="1">IF(AND(D83="DATE",G83&lt;&gt;""),SUBSTITUTE(VLOOKUP(G83,DATE_SQL,3,FALSE),"@date",B83)&amp;" AS "&amp;CLEAN(B83),
IF(AND(D83="DATETIME",G83&lt;&gt;""),SUBSTITUTE(VLOOKUP(G83,DATETIME_SQL,3,FALSE),"@date",B83)&amp;" AS "&amp;CLEAN(B83),
IF(_xlfn.TEXTJOIN(", ",TRUE,IF(ALIAS_ALIASES=B83,ALIAS_NAMES,""))&lt;&gt;"",_xlfn.TEXTJOIN(", ",TRUE,IF(ALIAS_ALIASES=B83,ALIAS_NAMES,"")),
_xlfn.IFNA(VLOOKUP(B83,ALIAS_ALIASES,1,FALSE),B83))))</f>
        <v>0</v>
      </c>
    </row>
    <row r="84">
      <c r="A84" s="12"/>
      <c r="B84" s="15" t="s">
        <v>259</v>
      </c>
      <c r="C84" s="15" t="s">
        <v>260</v>
      </c>
      <c r="D84" s="15" t="s">
        <v>145</v>
      </c>
      <c r="E84" s="43"/>
      <c r="F84" s="16"/>
      <c r="G84" s="16"/>
      <c r="H84" s="17"/>
      <c r="I84" s="16"/>
      <c r="J84" s="14" t="str">
        <f t="shared" si="3"/>
      </c>
      <c r="L84" s="40" t="n">
        <f t="shared" si="4"/>
        <v>0</v>
      </c>
      <c r="M84" s="38" t="n">
        <f t="array" aca="1" ref="M84" ca="1">IF(AND(D84="DATE",G84&lt;&gt;""),SUBSTITUTE(VLOOKUP(G84,DATE_SQL,3,FALSE),"@date",B84)&amp;" AS "&amp;CLEAN(B84),
IF(AND(D84="DATETIME",G84&lt;&gt;""),SUBSTITUTE(VLOOKUP(G84,DATETIME_SQL,3,FALSE),"@date",B84)&amp;" AS "&amp;CLEAN(B84),
IF(_xlfn.TEXTJOIN(", ",TRUE,IF(ALIAS_ALIASES=B84,ALIAS_NAMES,""))&lt;&gt;"",_xlfn.TEXTJOIN(", ",TRUE,IF(ALIAS_ALIASES=B84,ALIAS_NAMES,"")),
_xlfn.IFNA(VLOOKUP(B84,ALIAS_ALIASES,1,FALSE),B84))))</f>
        <v>0</v>
      </c>
    </row>
    <row r="85">
      <c r="A85" s="12"/>
      <c r="B85" s="15" t="s">
        <v>261</v>
      </c>
      <c r="C85" s="15" t="s">
        <v>262</v>
      </c>
      <c r="D85" s="15" t="s">
        <v>124</v>
      </c>
      <c r="E85" s="43"/>
      <c r="F85" s="16"/>
      <c r="G85" s="16"/>
      <c r="H85" s="17"/>
      <c r="I85" s="16"/>
      <c r="J85" s="14" t="str">
        <f t="shared" si="3"/>
      </c>
      <c r="L85" s="40" t="n">
        <f t="shared" si="4"/>
        <v>0</v>
      </c>
      <c r="M85" s="38" t="n">
        <f t="array" aca="1" ref="M85" ca="1">IF(AND(D85="DATE",G85&lt;&gt;""),SUBSTITUTE(VLOOKUP(G85,DATE_SQL,3,FALSE),"@date",B85)&amp;" AS "&amp;CLEAN(B85),
IF(AND(D85="DATETIME",G85&lt;&gt;""),SUBSTITUTE(VLOOKUP(G85,DATETIME_SQL,3,FALSE),"@date",B85)&amp;" AS "&amp;CLEAN(B85),
IF(_xlfn.TEXTJOIN(", ",TRUE,IF(ALIAS_ALIASES=B85,ALIAS_NAMES,""))&lt;&gt;"",_xlfn.TEXTJOIN(", ",TRUE,IF(ALIAS_ALIASES=B85,ALIAS_NAMES,"")),
_xlfn.IFNA(VLOOKUP(B85,ALIAS_ALIASES,1,FALSE),B85))))</f>
        <v>0</v>
      </c>
    </row>
    <row r="86">
      <c r="A86" s="12"/>
      <c r="B86" s="15" t="s">
        <v>263</v>
      </c>
      <c r="C86" s="15" t="s">
        <v>264</v>
      </c>
      <c r="D86" s="15" t="s">
        <v>124</v>
      </c>
      <c r="E86" s="43"/>
      <c r="F86" s="16"/>
      <c r="G86" s="16"/>
      <c r="H86" s="17"/>
      <c r="I86" s="16"/>
      <c r="J86" s="14" t="str">
        <f t="shared" si="3"/>
      </c>
      <c r="L86" s="40" t="n">
        <f t="shared" si="4"/>
        <v>0</v>
      </c>
      <c r="M86" s="38" t="n">
        <f t="array" aca="1" ref="M86" ca="1">IF(AND(D86="DATE",G86&lt;&gt;""),SUBSTITUTE(VLOOKUP(G86,DATE_SQL,3,FALSE),"@date",B86)&amp;" AS "&amp;CLEAN(B86),
IF(AND(D86="DATETIME",G86&lt;&gt;""),SUBSTITUTE(VLOOKUP(G86,DATETIME_SQL,3,FALSE),"@date",B86)&amp;" AS "&amp;CLEAN(B86),
IF(_xlfn.TEXTJOIN(", ",TRUE,IF(ALIAS_ALIASES=B86,ALIAS_NAMES,""))&lt;&gt;"",_xlfn.TEXTJOIN(", ",TRUE,IF(ALIAS_ALIASES=B86,ALIAS_NAMES,"")),
_xlfn.IFNA(VLOOKUP(B86,ALIAS_ALIASES,1,FALSE),B86))))</f>
        <v>0</v>
      </c>
    </row>
    <row r="87">
      <c r="A87" s="12"/>
      <c r="B87" s="15" t="s">
        <v>265</v>
      </c>
      <c r="C87" s="15" t="s">
        <v>266</v>
      </c>
      <c r="D87" s="15" t="s">
        <v>124</v>
      </c>
      <c r="E87" s="43"/>
      <c r="F87" s="16"/>
      <c r="G87" s="16"/>
      <c r="H87" s="17"/>
      <c r="I87" s="16"/>
      <c r="J87" s="14" t="str">
        <f t="shared" si="3"/>
      </c>
      <c r="L87" s="40" t="n">
        <f t="shared" si="4"/>
        <v>0</v>
      </c>
      <c r="M87" s="38" t="n">
        <f t="array" aca="1" ref="M87" ca="1">IF(AND(D87="DATE",G87&lt;&gt;""),SUBSTITUTE(VLOOKUP(G87,DATE_SQL,3,FALSE),"@date",B87)&amp;" AS "&amp;CLEAN(B87),
IF(AND(D87="DATETIME",G87&lt;&gt;""),SUBSTITUTE(VLOOKUP(G87,DATETIME_SQL,3,FALSE),"@date",B87)&amp;" AS "&amp;CLEAN(B87),
IF(_xlfn.TEXTJOIN(", ",TRUE,IF(ALIAS_ALIASES=B87,ALIAS_NAMES,""))&lt;&gt;"",_xlfn.TEXTJOIN(", ",TRUE,IF(ALIAS_ALIASES=B87,ALIAS_NAMES,"")),
_xlfn.IFNA(VLOOKUP(B87,ALIAS_ALIASES,1,FALSE),B87))))</f>
        <v>0</v>
      </c>
    </row>
    <row r="88">
      <c r="A88" s="12"/>
      <c r="B88" s="15" t="s">
        <v>267</v>
      </c>
      <c r="C88" s="15" t="s">
        <v>268</v>
      </c>
      <c r="D88" s="15" t="s">
        <v>124</v>
      </c>
      <c r="E88" s="43"/>
      <c r="F88" s="16"/>
      <c r="G88" s="16"/>
      <c r="H88" s="17"/>
      <c r="I88" s="16"/>
      <c r="J88" s="14" t="str">
        <f t="shared" si="3"/>
      </c>
      <c r="L88" s="40" t="n">
        <f t="shared" si="4"/>
        <v>0</v>
      </c>
      <c r="M88" s="38" t="n">
        <f t="array" aca="1" ref="M88" ca="1">IF(AND(D88="DATE",G88&lt;&gt;""),SUBSTITUTE(VLOOKUP(G88,DATE_SQL,3,FALSE),"@date",B88)&amp;" AS "&amp;CLEAN(B88),
IF(AND(D88="DATETIME",G88&lt;&gt;""),SUBSTITUTE(VLOOKUP(G88,DATETIME_SQL,3,FALSE),"@date",B88)&amp;" AS "&amp;CLEAN(B88),
IF(_xlfn.TEXTJOIN(", ",TRUE,IF(ALIAS_ALIASES=B88,ALIAS_NAMES,""))&lt;&gt;"",_xlfn.TEXTJOIN(", ",TRUE,IF(ALIAS_ALIASES=B88,ALIAS_NAMES,"")),
_xlfn.IFNA(VLOOKUP(B88,ALIAS_ALIASES,1,FALSE),B88))))</f>
        <v>0</v>
      </c>
    </row>
    <row r="89">
      <c r="A89" s="12"/>
      <c r="B89" s="15" t="s">
        <v>269</v>
      </c>
      <c r="C89" s="15" t="s">
        <v>270</v>
      </c>
      <c r="D89" s="15" t="s">
        <v>124</v>
      </c>
      <c r="E89" s="43"/>
      <c r="F89" s="16"/>
      <c r="G89" s="16"/>
      <c r="H89" s="17"/>
      <c r="I89" s="16"/>
      <c r="J89" s="14" t="str">
        <f t="shared" si="3"/>
      </c>
      <c r="L89" s="40" t="n">
        <f t="shared" si="4"/>
        <v>0</v>
      </c>
      <c r="M89" s="38" t="n">
        <f t="array" aca="1" ref="M89" ca="1">IF(AND(D89="DATE",G89&lt;&gt;""),SUBSTITUTE(VLOOKUP(G89,DATE_SQL,3,FALSE),"@date",B89)&amp;" AS "&amp;CLEAN(B89),
IF(AND(D89="DATETIME",G89&lt;&gt;""),SUBSTITUTE(VLOOKUP(G89,DATETIME_SQL,3,FALSE),"@date",B89)&amp;" AS "&amp;CLEAN(B89),
IF(_xlfn.TEXTJOIN(", ",TRUE,IF(ALIAS_ALIASES=B89,ALIAS_NAMES,""))&lt;&gt;"",_xlfn.TEXTJOIN(", ",TRUE,IF(ALIAS_ALIASES=B89,ALIAS_NAMES,"")),
_xlfn.IFNA(VLOOKUP(B89,ALIAS_ALIASES,1,FALSE),B89))))</f>
        <v>0</v>
      </c>
    </row>
    <row r="90">
      <c r="A90" s="12"/>
      <c r="B90" s="15" t="s">
        <v>271</v>
      </c>
      <c r="C90" s="15" t="s">
        <v>272</v>
      </c>
      <c r="D90" s="15" t="s">
        <v>124</v>
      </c>
      <c r="E90" s="43"/>
      <c r="F90" s="16"/>
      <c r="G90" s="16"/>
      <c r="H90" s="17"/>
      <c r="I90" s="16"/>
      <c r="J90" s="14" t="str">
        <f t="shared" si="3"/>
      </c>
      <c r="L90" s="40" t="n">
        <f t="shared" si="4"/>
        <v>0</v>
      </c>
      <c r="M90" s="38" t="n">
        <f t="array" aca="1" ref="M90" ca="1">IF(AND(D90="DATE",G90&lt;&gt;""),SUBSTITUTE(VLOOKUP(G90,DATE_SQL,3,FALSE),"@date",B90)&amp;" AS "&amp;CLEAN(B90),
IF(AND(D90="DATETIME",G90&lt;&gt;""),SUBSTITUTE(VLOOKUP(G90,DATETIME_SQL,3,FALSE),"@date",B90)&amp;" AS "&amp;CLEAN(B90),
IF(_xlfn.TEXTJOIN(", ",TRUE,IF(ALIAS_ALIASES=B90,ALIAS_NAMES,""))&lt;&gt;"",_xlfn.TEXTJOIN(", ",TRUE,IF(ALIAS_ALIASES=B90,ALIAS_NAMES,"")),
_xlfn.IFNA(VLOOKUP(B90,ALIAS_ALIASES,1,FALSE),B90))))</f>
        <v>0</v>
      </c>
    </row>
    <row r="91">
      <c r="A91" s="12"/>
      <c r="B91" s="15" t="s">
        <v>273</v>
      </c>
      <c r="C91" s="15" t="s">
        <v>274</v>
      </c>
      <c r="D91" s="15" t="s">
        <v>124</v>
      </c>
      <c r="E91" s="43"/>
      <c r="F91" s="16"/>
      <c r="G91" s="16"/>
      <c r="H91" s="17"/>
      <c r="I91" s="16"/>
      <c r="J91" s="14" t="str">
        <f t="shared" si="3"/>
      </c>
      <c r="L91" s="40" t="n">
        <f t="shared" si="4"/>
        <v>0</v>
      </c>
      <c r="M91" s="38" t="n">
        <f t="array" aca="1" ref="M91" ca="1">IF(AND(D91="DATE",G91&lt;&gt;""),SUBSTITUTE(VLOOKUP(G91,DATE_SQL,3,FALSE),"@date",B91)&amp;" AS "&amp;CLEAN(B91),
IF(AND(D91="DATETIME",G91&lt;&gt;""),SUBSTITUTE(VLOOKUP(G91,DATETIME_SQL,3,FALSE),"@date",B91)&amp;" AS "&amp;CLEAN(B91),
IF(_xlfn.TEXTJOIN(", ",TRUE,IF(ALIAS_ALIASES=B91,ALIAS_NAMES,""))&lt;&gt;"",_xlfn.TEXTJOIN(", ",TRUE,IF(ALIAS_ALIASES=B91,ALIAS_NAMES,"")),
_xlfn.IFNA(VLOOKUP(B91,ALIAS_ALIASES,1,FALSE),B91))))</f>
        <v>0</v>
      </c>
    </row>
    <row r="92">
      <c r="A92" s="12"/>
      <c r="B92" s="15" t="s">
        <v>275</v>
      </c>
      <c r="C92" s="15" t="s">
        <v>276</v>
      </c>
      <c r="D92" s="15" t="s">
        <v>124</v>
      </c>
      <c r="E92" s="43"/>
      <c r="F92" s="16"/>
      <c r="G92" s="16"/>
      <c r="H92" s="17"/>
      <c r="I92" s="16"/>
      <c r="J92" s="14" t="str">
        <f t="shared" si="3"/>
      </c>
      <c r="L92" s="40" t="n">
        <f t="shared" si="4"/>
        <v>0</v>
      </c>
      <c r="M92" s="38" t="n">
        <f t="array" aca="1" ref="M92" ca="1">IF(AND(D92="DATE",G92&lt;&gt;""),SUBSTITUTE(VLOOKUP(G92,DATE_SQL,3,FALSE),"@date",B92)&amp;" AS "&amp;CLEAN(B92),
IF(AND(D92="DATETIME",G92&lt;&gt;""),SUBSTITUTE(VLOOKUP(G92,DATETIME_SQL,3,FALSE),"@date",B92)&amp;" AS "&amp;CLEAN(B92),
IF(_xlfn.TEXTJOIN(", ",TRUE,IF(ALIAS_ALIASES=B92,ALIAS_NAMES,""))&lt;&gt;"",_xlfn.TEXTJOIN(", ",TRUE,IF(ALIAS_ALIASES=B92,ALIAS_NAMES,"")),
_xlfn.IFNA(VLOOKUP(B92,ALIAS_ALIASES,1,FALSE),B92))))</f>
        <v>0</v>
      </c>
    </row>
    <row r="93">
      <c r="A93" s="12"/>
      <c r="B93" s="15" t="s">
        <v>277</v>
      </c>
      <c r="C93" s="15" t="s">
        <v>276</v>
      </c>
      <c r="D93" s="15" t="s">
        <v>124</v>
      </c>
      <c r="E93" s="43"/>
      <c r="F93" s="16"/>
      <c r="G93" s="16"/>
      <c r="H93" s="17"/>
      <c r="I93" s="16"/>
      <c r="J93" s="14" t="str">
        <f t="shared" si="3"/>
      </c>
      <c r="L93" s="40" t="n">
        <f t="shared" si="4"/>
        <v>0</v>
      </c>
      <c r="M93" s="38" t="n">
        <f t="array" aca="1" ref="M93" ca="1">IF(AND(D93="DATE",G93&lt;&gt;""),SUBSTITUTE(VLOOKUP(G93,DATE_SQL,3,FALSE),"@date",B93)&amp;" AS "&amp;CLEAN(B93),
IF(AND(D93="DATETIME",G93&lt;&gt;""),SUBSTITUTE(VLOOKUP(G93,DATETIME_SQL,3,FALSE),"@date",B93)&amp;" AS "&amp;CLEAN(B93),
IF(_xlfn.TEXTJOIN(", ",TRUE,IF(ALIAS_ALIASES=B93,ALIAS_NAMES,""))&lt;&gt;"",_xlfn.TEXTJOIN(", ",TRUE,IF(ALIAS_ALIASES=B93,ALIAS_NAMES,"")),
_xlfn.IFNA(VLOOKUP(B93,ALIAS_ALIASES,1,FALSE),B93))))</f>
        <v>0</v>
      </c>
    </row>
    <row r="94">
      <c r="A94" s="12"/>
      <c r="B94" s="15" t="s">
        <v>278</v>
      </c>
      <c r="C94" s="15" t="s">
        <v>279</v>
      </c>
      <c r="D94" s="15" t="s">
        <v>145</v>
      </c>
      <c r="E94" s="43"/>
      <c r="F94" s="16"/>
      <c r="G94" s="16"/>
      <c r="H94" s="17"/>
      <c r="I94" s="16"/>
      <c r="J94" s="14" t="str">
        <f t="shared" si="3"/>
      </c>
      <c r="L94" s="40" t="n">
        <f t="shared" si="4"/>
        <v>0</v>
      </c>
      <c r="M94" s="38" t="n">
        <f t="array" aca="1" ref="M94" ca="1">IF(AND(D94="DATE",G94&lt;&gt;""),SUBSTITUTE(VLOOKUP(G94,DATE_SQL,3,FALSE),"@date",B94)&amp;" AS "&amp;CLEAN(B94),
IF(AND(D94="DATETIME",G94&lt;&gt;""),SUBSTITUTE(VLOOKUP(G94,DATETIME_SQL,3,FALSE),"@date",B94)&amp;" AS "&amp;CLEAN(B94),
IF(_xlfn.TEXTJOIN(", ",TRUE,IF(ALIAS_ALIASES=B94,ALIAS_NAMES,""))&lt;&gt;"",_xlfn.TEXTJOIN(", ",TRUE,IF(ALIAS_ALIASES=B94,ALIAS_NAMES,"")),
_xlfn.IFNA(VLOOKUP(B94,ALIAS_ALIASES,1,FALSE),B94))))</f>
        <v>0</v>
      </c>
    </row>
    <row r="95">
      <c r="A95" s="12"/>
      <c r="B95" s="15" t="s">
        <v>280</v>
      </c>
      <c r="C95" s="15" t="s">
        <v>281</v>
      </c>
      <c r="D95" s="15" t="s">
        <v>190</v>
      </c>
      <c r="E95" s="43" t="s">
        <v>191</v>
      </c>
      <c r="F95" s="16"/>
      <c r="G95" s="16"/>
      <c r="H95" s="17"/>
      <c r="I95" s="16"/>
      <c r="J95" s="14" t="str">
        <f t="shared" si="3"/>
      </c>
      <c r="L95" s="40" t="n">
        <f t="shared" si="4"/>
        <v>0</v>
      </c>
      <c r="M95" s="38" t="n">
        <f t="array" aca="1" ref="M95" ca="1">IF(AND(D95="DATE",G95&lt;&gt;""),SUBSTITUTE(VLOOKUP(G95,DATE_SQL,3,FALSE),"@date",B95)&amp;" AS "&amp;CLEAN(B95),
IF(AND(D95="DATETIME",G95&lt;&gt;""),SUBSTITUTE(VLOOKUP(G95,DATETIME_SQL,3,FALSE),"@date",B95)&amp;" AS "&amp;CLEAN(B95),
IF(_xlfn.TEXTJOIN(", ",TRUE,IF(ALIAS_ALIASES=B95,ALIAS_NAMES,""))&lt;&gt;"",_xlfn.TEXTJOIN(", ",TRUE,IF(ALIAS_ALIASES=B95,ALIAS_NAMES,"")),
_xlfn.IFNA(VLOOKUP(B95,ALIAS_ALIASES,1,FALSE),B95))))</f>
        <v>0</v>
      </c>
    </row>
    <row r="96">
      <c r="A96" s="12"/>
      <c r="B96" s="15" t="s">
        <v>282</v>
      </c>
      <c r="C96" s="15" t="s">
        <v>283</v>
      </c>
      <c r="D96" s="15" t="s">
        <v>124</v>
      </c>
      <c r="E96" s="43"/>
      <c r="F96" s="16"/>
      <c r="G96" s="16"/>
      <c r="H96" s="17"/>
      <c r="I96" s="16"/>
      <c r="J96" s="14" t="str">
        <f t="shared" si="3"/>
      </c>
      <c r="L96" s="40" t="n">
        <f t="shared" si="4"/>
        <v>0</v>
      </c>
      <c r="M96" s="38" t="n">
        <f t="array" aca="1" ref="M96" ca="1">IF(AND(D96="DATE",G96&lt;&gt;""),SUBSTITUTE(VLOOKUP(G96,DATE_SQL,3,FALSE),"@date",B96)&amp;" AS "&amp;CLEAN(B96),
IF(AND(D96="DATETIME",G96&lt;&gt;""),SUBSTITUTE(VLOOKUP(G96,DATETIME_SQL,3,FALSE),"@date",B96)&amp;" AS "&amp;CLEAN(B96),
IF(_xlfn.TEXTJOIN(", ",TRUE,IF(ALIAS_ALIASES=B96,ALIAS_NAMES,""))&lt;&gt;"",_xlfn.TEXTJOIN(", ",TRUE,IF(ALIAS_ALIASES=B96,ALIAS_NAMES,"")),
_xlfn.IFNA(VLOOKUP(B96,ALIAS_ALIASES,1,FALSE),B96))))</f>
        <v>0</v>
      </c>
    </row>
    <row r="97">
      <c r="A97" s="12"/>
      <c r="B97" s="15" t="s">
        <v>284</v>
      </c>
      <c r="C97" s="15" t="s">
        <v>285</v>
      </c>
      <c r="D97" s="15" t="s">
        <v>124</v>
      </c>
      <c r="E97" s="43"/>
      <c r="F97" s="16"/>
      <c r="G97" s="16"/>
      <c r="H97" s="17"/>
      <c r="I97" s="16"/>
      <c r="J97" s="14" t="str">
        <f t="shared" si="3"/>
      </c>
      <c r="L97" s="40" t="n">
        <f t="shared" si="4"/>
        <v>0</v>
      </c>
      <c r="M97" s="38" t="n">
        <f t="array" aca="1" ref="M97" ca="1">IF(AND(D97="DATE",G97&lt;&gt;""),SUBSTITUTE(VLOOKUP(G97,DATE_SQL,3,FALSE),"@date",B97)&amp;" AS "&amp;CLEAN(B97),
IF(AND(D97="DATETIME",G97&lt;&gt;""),SUBSTITUTE(VLOOKUP(G97,DATETIME_SQL,3,FALSE),"@date",B97)&amp;" AS "&amp;CLEAN(B97),
IF(_xlfn.TEXTJOIN(", ",TRUE,IF(ALIAS_ALIASES=B97,ALIAS_NAMES,""))&lt;&gt;"",_xlfn.TEXTJOIN(", ",TRUE,IF(ALIAS_ALIASES=B97,ALIAS_NAMES,"")),
_xlfn.IFNA(VLOOKUP(B97,ALIAS_ALIASES,1,FALSE),B97))))</f>
        <v>0</v>
      </c>
    </row>
    <row r="98">
      <c r="A98" s="12"/>
      <c r="B98" s="15" t="s">
        <v>286</v>
      </c>
      <c r="C98" s="15" t="s">
        <v>287</v>
      </c>
      <c r="D98" s="15" t="s">
        <v>124</v>
      </c>
      <c r="E98" s="43"/>
      <c r="F98" s="16"/>
      <c r="G98" s="16"/>
      <c r="H98" s="17"/>
      <c r="I98" s="16"/>
      <c r="J98" s="14" t="str">
        <f t="shared" si="3"/>
      </c>
      <c r="L98" s="40" t="n">
        <f t="shared" si="4"/>
        <v>0</v>
      </c>
      <c r="M98" s="38" t="n">
        <f t="array" aca="1" ref="M98" ca="1">IF(AND(D98="DATE",G98&lt;&gt;""),SUBSTITUTE(VLOOKUP(G98,DATE_SQL,3,FALSE),"@date",B98)&amp;" AS "&amp;CLEAN(B98),
IF(AND(D98="DATETIME",G98&lt;&gt;""),SUBSTITUTE(VLOOKUP(G98,DATETIME_SQL,3,FALSE),"@date",B98)&amp;" AS "&amp;CLEAN(B98),
IF(_xlfn.TEXTJOIN(", ",TRUE,IF(ALIAS_ALIASES=B98,ALIAS_NAMES,""))&lt;&gt;"",_xlfn.TEXTJOIN(", ",TRUE,IF(ALIAS_ALIASES=B98,ALIAS_NAMES,"")),
_xlfn.IFNA(VLOOKUP(B98,ALIAS_ALIASES,1,FALSE),B98))))</f>
        <v>0</v>
      </c>
    </row>
    <row r="99">
      <c r="A99" s="12"/>
      <c r="B99" s="15" t="s">
        <v>288</v>
      </c>
      <c r="C99" s="15" t="s">
        <v>289</v>
      </c>
      <c r="D99" s="15" t="s">
        <v>190</v>
      </c>
      <c r="E99" s="43" t="s">
        <v>191</v>
      </c>
      <c r="F99" s="16"/>
      <c r="G99" s="16"/>
      <c r="H99" s="17"/>
      <c r="I99" s="16"/>
      <c r="J99" s="14" t="str">
        <f t="shared" si="3"/>
      </c>
      <c r="L99" s="40" t="n">
        <f t="shared" si="4"/>
        <v>0</v>
      </c>
      <c r="M99" s="38" t="n">
        <f t="array" aca="1" ref="M99" ca="1">IF(AND(D99="DATE",G99&lt;&gt;""),SUBSTITUTE(VLOOKUP(G99,DATE_SQL,3,FALSE),"@date",B99)&amp;" AS "&amp;CLEAN(B99),
IF(AND(D99="DATETIME",G99&lt;&gt;""),SUBSTITUTE(VLOOKUP(G99,DATETIME_SQL,3,FALSE),"@date",B99)&amp;" AS "&amp;CLEAN(B99),
IF(_xlfn.TEXTJOIN(", ",TRUE,IF(ALIAS_ALIASES=B99,ALIAS_NAMES,""))&lt;&gt;"",_xlfn.TEXTJOIN(", ",TRUE,IF(ALIAS_ALIASES=B99,ALIAS_NAMES,"")),
_xlfn.IFNA(VLOOKUP(B99,ALIAS_ALIASES,1,FALSE),B99))))</f>
        <v>0</v>
      </c>
    </row>
    <row r="100">
      <c r="A100" s="12"/>
      <c r="B100" s="15" t="s">
        <v>290</v>
      </c>
      <c r="C100" s="15" t="s">
        <v>291</v>
      </c>
      <c r="D100" s="15" t="s">
        <v>124</v>
      </c>
      <c r="E100" s="43"/>
      <c r="F100" s="16"/>
      <c r="G100" s="16"/>
      <c r="H100" s="17"/>
      <c r="I100" s="16"/>
      <c r="J100" s="14" t="str">
        <f t="shared" si="3"/>
      </c>
      <c r="L100" s="40" t="n">
        <f t="shared" si="4"/>
        <v>0</v>
      </c>
      <c r="M100" s="38" t="n">
        <f t="array" aca="1" ref="M100" ca="1">IF(AND(D100="DATE",G100&lt;&gt;""),SUBSTITUTE(VLOOKUP(G100,DATE_SQL,3,FALSE),"@date",B100)&amp;" AS "&amp;CLEAN(B100),
IF(AND(D100="DATETIME",G100&lt;&gt;""),SUBSTITUTE(VLOOKUP(G100,DATETIME_SQL,3,FALSE),"@date",B100)&amp;" AS "&amp;CLEAN(B100),
IF(_xlfn.TEXTJOIN(", ",TRUE,IF(ALIAS_ALIASES=B100,ALIAS_NAMES,""))&lt;&gt;"",_xlfn.TEXTJOIN(", ",TRUE,IF(ALIAS_ALIASES=B100,ALIAS_NAMES,"")),
_xlfn.IFNA(VLOOKUP(B100,ALIAS_ALIASES,1,FALSE),B100))))</f>
        <v>0</v>
      </c>
    </row>
    <row r="101">
      <c r="A101" s="12"/>
      <c r="B101" s="15" t="s">
        <v>292</v>
      </c>
      <c r="C101" s="15" t="s">
        <v>293</v>
      </c>
      <c r="D101" s="15" t="s">
        <v>124</v>
      </c>
      <c r="E101" s="43"/>
      <c r="F101" s="16"/>
      <c r="G101" s="16"/>
      <c r="H101" s="17"/>
      <c r="I101" s="16"/>
      <c r="J101" s="14" t="str">
        <f t="shared" si="3"/>
      </c>
      <c r="L101" s="40" t="n">
        <f t="shared" si="4"/>
        <v>0</v>
      </c>
      <c r="M101" s="38" t="n">
        <f t="array" aca="1" ref="M101" ca="1">IF(AND(D101="DATE",G101&lt;&gt;""),SUBSTITUTE(VLOOKUP(G101,DATE_SQL,3,FALSE),"@date",B101)&amp;" AS "&amp;CLEAN(B101),
IF(AND(D101="DATETIME",G101&lt;&gt;""),SUBSTITUTE(VLOOKUP(G101,DATETIME_SQL,3,FALSE),"@date",B101)&amp;" AS "&amp;CLEAN(B101),
IF(_xlfn.TEXTJOIN(", ",TRUE,IF(ALIAS_ALIASES=B101,ALIAS_NAMES,""))&lt;&gt;"",_xlfn.TEXTJOIN(", ",TRUE,IF(ALIAS_ALIASES=B101,ALIAS_NAMES,"")),
_xlfn.IFNA(VLOOKUP(B101,ALIAS_ALIASES,1,FALSE),B101))))</f>
        <v>0</v>
      </c>
    </row>
    <row r="102">
      <c r="A102" s="12"/>
      <c r="B102" s="15" t="s">
        <v>294</v>
      </c>
      <c r="C102" s="15" t="s">
        <v>295</v>
      </c>
      <c r="D102" s="15" t="s">
        <v>124</v>
      </c>
      <c r="E102" s="43"/>
      <c r="F102" s="16"/>
      <c r="G102" s="16"/>
      <c r="H102" s="17"/>
      <c r="I102" s="16"/>
      <c r="J102" s="14" t="str">
        <f t="shared" si="3"/>
      </c>
      <c r="L102" s="40" t="n">
        <f t="shared" si="4"/>
        <v>0</v>
      </c>
      <c r="M102" s="38" t="n">
        <f t="array" aca="1" ref="M102" ca="1">IF(AND(D102="DATE",G102&lt;&gt;""),SUBSTITUTE(VLOOKUP(G102,DATE_SQL,3,FALSE),"@date",B102)&amp;" AS "&amp;CLEAN(B102),
IF(AND(D102="DATETIME",G102&lt;&gt;""),SUBSTITUTE(VLOOKUP(G102,DATETIME_SQL,3,FALSE),"@date",B102)&amp;" AS "&amp;CLEAN(B102),
IF(_xlfn.TEXTJOIN(", ",TRUE,IF(ALIAS_ALIASES=B102,ALIAS_NAMES,""))&lt;&gt;"",_xlfn.TEXTJOIN(", ",TRUE,IF(ALIAS_ALIASES=B102,ALIAS_NAMES,"")),
_xlfn.IFNA(VLOOKUP(B102,ALIAS_ALIASES,1,FALSE),B102))))</f>
        <v>0</v>
      </c>
    </row>
    <row r="103">
      <c r="A103" s="12"/>
      <c r="B103" s="15" t="s">
        <v>296</v>
      </c>
      <c r="C103" s="15" t="s">
        <v>297</v>
      </c>
      <c r="D103" s="15" t="s">
        <v>124</v>
      </c>
      <c r="E103" s="43"/>
      <c r="F103" s="16"/>
      <c r="G103" s="16"/>
      <c r="H103" s="17"/>
      <c r="I103" s="16"/>
      <c r="J103" s="14" t="str">
        <f t="shared" si="3"/>
      </c>
      <c r="L103" s="40" t="n">
        <f t="shared" si="4"/>
        <v>0</v>
      </c>
      <c r="M103" s="38" t="n">
        <f t="array" aca="1" ref="M103" ca="1">IF(AND(D103="DATE",G103&lt;&gt;""),SUBSTITUTE(VLOOKUP(G103,DATE_SQL,3,FALSE),"@date",B103)&amp;" AS "&amp;CLEAN(B103),
IF(AND(D103="DATETIME",G103&lt;&gt;""),SUBSTITUTE(VLOOKUP(G103,DATETIME_SQL,3,FALSE),"@date",B103)&amp;" AS "&amp;CLEAN(B103),
IF(_xlfn.TEXTJOIN(", ",TRUE,IF(ALIAS_ALIASES=B103,ALIAS_NAMES,""))&lt;&gt;"",_xlfn.TEXTJOIN(", ",TRUE,IF(ALIAS_ALIASES=B103,ALIAS_NAMES,"")),
_xlfn.IFNA(VLOOKUP(B103,ALIAS_ALIASES,1,FALSE),B103))))</f>
        <v>0</v>
      </c>
    </row>
    <row r="104">
      <c r="A104" s="12"/>
      <c r="B104" s="15" t="s">
        <v>298</v>
      </c>
      <c r="C104" s="15" t="s">
        <v>299</v>
      </c>
      <c r="D104" s="15" t="s">
        <v>124</v>
      </c>
      <c r="E104" s="43"/>
      <c r="F104" s="16"/>
      <c r="G104" s="16"/>
      <c r="H104" s="17"/>
      <c r="I104" s="16"/>
      <c r="J104" s="14" t="str">
        <f t="shared" si="3"/>
      </c>
      <c r="L104" s="40" t="n">
        <f t="shared" si="4"/>
        <v>0</v>
      </c>
      <c r="M104" s="38" t="n">
        <f t="array" aca="1" ref="M104" ca="1">IF(AND(D104="DATE",G104&lt;&gt;""),SUBSTITUTE(VLOOKUP(G104,DATE_SQL,3,FALSE),"@date",B104)&amp;" AS "&amp;CLEAN(B104),
IF(AND(D104="DATETIME",G104&lt;&gt;""),SUBSTITUTE(VLOOKUP(G104,DATETIME_SQL,3,FALSE),"@date",B104)&amp;" AS "&amp;CLEAN(B104),
IF(_xlfn.TEXTJOIN(", ",TRUE,IF(ALIAS_ALIASES=B104,ALIAS_NAMES,""))&lt;&gt;"",_xlfn.TEXTJOIN(", ",TRUE,IF(ALIAS_ALIASES=B104,ALIAS_NAMES,"")),
_xlfn.IFNA(VLOOKUP(B104,ALIAS_ALIASES,1,FALSE),B104))))</f>
        <v>0</v>
      </c>
    </row>
    <row r="105">
      <c r="A105" s="12"/>
      <c r="B105" s="15" t="s">
        <v>300</v>
      </c>
      <c r="C105" s="15" t="s">
        <v>301</v>
      </c>
      <c r="D105" s="15" t="s">
        <v>124</v>
      </c>
      <c r="E105" s="43"/>
      <c r="F105" s="16"/>
      <c r="G105" s="16"/>
      <c r="H105" s="17"/>
      <c r="I105" s="16"/>
      <c r="J105" s="14" t="str">
        <f t="shared" si="3"/>
      </c>
      <c r="L105" s="40" t="n">
        <f t="shared" si="4"/>
        <v>0</v>
      </c>
      <c r="M105" s="38" t="n">
        <f t="array" aca="1" ref="M105" ca="1">IF(AND(D105="DATE",G105&lt;&gt;""),SUBSTITUTE(VLOOKUP(G105,DATE_SQL,3,FALSE),"@date",B105)&amp;" AS "&amp;CLEAN(B105),
IF(AND(D105="DATETIME",G105&lt;&gt;""),SUBSTITUTE(VLOOKUP(G105,DATETIME_SQL,3,FALSE),"@date",B105)&amp;" AS "&amp;CLEAN(B105),
IF(_xlfn.TEXTJOIN(", ",TRUE,IF(ALIAS_ALIASES=B105,ALIAS_NAMES,""))&lt;&gt;"",_xlfn.TEXTJOIN(", ",TRUE,IF(ALIAS_ALIASES=B105,ALIAS_NAMES,"")),
_xlfn.IFNA(VLOOKUP(B105,ALIAS_ALIASES,1,FALSE),B105))))</f>
        <v>0</v>
      </c>
    </row>
    <row r="106">
      <c r="A106" s="12"/>
      <c r="B106" s="15" t="s">
        <v>302</v>
      </c>
      <c r="C106" s="15" t="s">
        <v>303</v>
      </c>
      <c r="D106" s="15" t="s">
        <v>124</v>
      </c>
      <c r="E106" s="43"/>
      <c r="F106" s="16"/>
      <c r="G106" s="16"/>
      <c r="H106" s="17"/>
      <c r="I106" s="16"/>
      <c r="J106" s="14" t="str">
        <f t="shared" si="3"/>
      </c>
      <c r="L106" s="40" t="n">
        <f t="shared" si="4"/>
        <v>0</v>
      </c>
      <c r="M106" s="38" t="n">
        <f t="array" aca="1" ref="M106" ca="1">IF(AND(D106="DATE",G106&lt;&gt;""),SUBSTITUTE(VLOOKUP(G106,DATE_SQL,3,FALSE),"@date",B106)&amp;" AS "&amp;CLEAN(B106),
IF(AND(D106="DATETIME",G106&lt;&gt;""),SUBSTITUTE(VLOOKUP(G106,DATETIME_SQL,3,FALSE),"@date",B106)&amp;" AS "&amp;CLEAN(B106),
IF(_xlfn.TEXTJOIN(", ",TRUE,IF(ALIAS_ALIASES=B106,ALIAS_NAMES,""))&lt;&gt;"",_xlfn.TEXTJOIN(", ",TRUE,IF(ALIAS_ALIASES=B106,ALIAS_NAMES,"")),
_xlfn.IFNA(VLOOKUP(B106,ALIAS_ALIASES,1,FALSE),B106))))</f>
        <v>0</v>
      </c>
    </row>
    <row r="107">
      <c r="A107" s="12"/>
      <c r="B107" s="15" t="s">
        <v>304</v>
      </c>
      <c r="C107" s="15" t="s">
        <v>305</v>
      </c>
      <c r="D107" s="15" t="s">
        <v>124</v>
      </c>
      <c r="E107" s="43"/>
      <c r="F107" s="16"/>
      <c r="G107" s="16"/>
      <c r="H107" s="17"/>
      <c r="I107" s="16"/>
      <c r="J107" s="14" t="str">
        <f t="shared" si="3"/>
      </c>
      <c r="L107" s="40" t="n">
        <f t="shared" si="4"/>
        <v>0</v>
      </c>
      <c r="M107" s="38" t="n">
        <f t="array" aca="1" ref="M107" ca="1">IF(AND(D107="DATE",G107&lt;&gt;""),SUBSTITUTE(VLOOKUP(G107,DATE_SQL,3,FALSE),"@date",B107)&amp;" AS "&amp;CLEAN(B107),
IF(AND(D107="DATETIME",G107&lt;&gt;""),SUBSTITUTE(VLOOKUP(G107,DATETIME_SQL,3,FALSE),"@date",B107)&amp;" AS "&amp;CLEAN(B107),
IF(_xlfn.TEXTJOIN(", ",TRUE,IF(ALIAS_ALIASES=B107,ALIAS_NAMES,""))&lt;&gt;"",_xlfn.TEXTJOIN(", ",TRUE,IF(ALIAS_ALIASES=B107,ALIAS_NAMES,"")),
_xlfn.IFNA(VLOOKUP(B107,ALIAS_ALIASES,1,FALSE),B107))))</f>
        <v>0</v>
      </c>
    </row>
    <row r="108">
      <c r="A108" s="12"/>
      <c r="B108" s="15" t="s">
        <v>306</v>
      </c>
      <c r="C108" s="15" t="s">
        <v>307</v>
      </c>
      <c r="D108" s="15" t="s">
        <v>124</v>
      </c>
      <c r="E108" s="43"/>
      <c r="F108" s="16"/>
      <c r="G108" s="16"/>
      <c r="H108" s="17"/>
      <c r="I108" s="16"/>
      <c r="J108" s="14" t="str">
        <f t="shared" si="3"/>
      </c>
      <c r="L108" s="40" t="n">
        <f t="shared" si="4"/>
        <v>0</v>
      </c>
      <c r="M108" s="38" t="n">
        <f t="array" aca="1" ref="M108" ca="1">IF(AND(D108="DATE",G108&lt;&gt;""),SUBSTITUTE(VLOOKUP(G108,DATE_SQL,3,FALSE),"@date",B108)&amp;" AS "&amp;CLEAN(B108),
IF(AND(D108="DATETIME",G108&lt;&gt;""),SUBSTITUTE(VLOOKUP(G108,DATETIME_SQL,3,FALSE),"@date",B108)&amp;" AS "&amp;CLEAN(B108),
IF(_xlfn.TEXTJOIN(", ",TRUE,IF(ALIAS_ALIASES=B108,ALIAS_NAMES,""))&lt;&gt;"",_xlfn.TEXTJOIN(", ",TRUE,IF(ALIAS_ALIASES=B108,ALIAS_NAMES,"")),
_xlfn.IFNA(VLOOKUP(B108,ALIAS_ALIASES,1,FALSE),B108))))</f>
        <v>0</v>
      </c>
    </row>
    <row r="109">
      <c r="A109" s="12"/>
      <c r="B109" s="15" t="s">
        <v>308</v>
      </c>
      <c r="C109" s="15" t="s">
        <v>309</v>
      </c>
      <c r="D109" s="15" t="s">
        <v>121</v>
      </c>
      <c r="E109" s="43" t="s">
        <v>191</v>
      </c>
      <c r="F109" s="16"/>
      <c r="G109" s="16"/>
      <c r="H109" s="17"/>
      <c r="I109" s="16"/>
      <c r="J109" s="14" t="str">
        <f t="shared" si="3"/>
      </c>
      <c r="L109" s="40" t="n">
        <f t="shared" si="4"/>
        <v>0</v>
      </c>
      <c r="M109" s="38" t="n">
        <f t="array" aca="1" ref="M109" ca="1">IF(AND(D109="DATE",G109&lt;&gt;""),SUBSTITUTE(VLOOKUP(G109,DATE_SQL,3,FALSE),"@date",B109)&amp;" AS "&amp;CLEAN(B109),
IF(AND(D109="DATETIME",G109&lt;&gt;""),SUBSTITUTE(VLOOKUP(G109,DATETIME_SQL,3,FALSE),"@date",B109)&amp;" AS "&amp;CLEAN(B109),
IF(_xlfn.TEXTJOIN(", ",TRUE,IF(ALIAS_ALIASES=B109,ALIAS_NAMES,""))&lt;&gt;"",_xlfn.TEXTJOIN(", ",TRUE,IF(ALIAS_ALIASES=B109,ALIAS_NAMES,"")),
_xlfn.IFNA(VLOOKUP(B109,ALIAS_ALIASES,1,FALSE),B109))))</f>
        <v>0</v>
      </c>
    </row>
    <row r="110">
      <c r="A110" s="12"/>
      <c r="B110" s="15" t="s">
        <v>310</v>
      </c>
      <c r="C110" s="15" t="s">
        <v>311</v>
      </c>
      <c r="D110" s="15" t="s">
        <v>124</v>
      </c>
      <c r="E110" s="43"/>
      <c r="F110" s="16"/>
      <c r="G110" s="16"/>
      <c r="H110" s="17"/>
      <c r="I110" s="16"/>
      <c r="J110" s="14" t="str">
        <f t="shared" si="3"/>
      </c>
      <c r="L110" s="40" t="n">
        <f t="shared" si="4"/>
        <v>0</v>
      </c>
      <c r="M110" s="38" t="n">
        <f t="array" aca="1" ref="M110" ca="1">IF(AND(D110="DATE",G110&lt;&gt;""),SUBSTITUTE(VLOOKUP(G110,DATE_SQL,3,FALSE),"@date",B110)&amp;" AS "&amp;CLEAN(B110),
IF(AND(D110="DATETIME",G110&lt;&gt;""),SUBSTITUTE(VLOOKUP(G110,DATETIME_SQL,3,FALSE),"@date",B110)&amp;" AS "&amp;CLEAN(B110),
IF(_xlfn.TEXTJOIN(", ",TRUE,IF(ALIAS_ALIASES=B110,ALIAS_NAMES,""))&lt;&gt;"",_xlfn.TEXTJOIN(", ",TRUE,IF(ALIAS_ALIASES=B110,ALIAS_NAMES,"")),
_xlfn.IFNA(VLOOKUP(B110,ALIAS_ALIASES,1,FALSE),B110))))</f>
        <v>0</v>
      </c>
    </row>
    <row r="111">
      <c r="A111" s="12"/>
      <c r="B111" s="15" t="s">
        <v>312</v>
      </c>
      <c r="C111" s="15" t="s">
        <v>313</v>
      </c>
      <c r="D111" s="15" t="s">
        <v>124</v>
      </c>
      <c r="E111" s="43"/>
      <c r="F111" s="16"/>
      <c r="G111" s="16"/>
      <c r="H111" s="17"/>
      <c r="I111" s="16"/>
      <c r="J111" s="14" t="str">
        <f t="shared" si="3"/>
      </c>
      <c r="L111" s="40" t="n">
        <f t="shared" si="4"/>
        <v>0</v>
      </c>
      <c r="M111" s="38" t="n">
        <f t="array" aca="1" ref="M111" ca="1">IF(AND(D111="DATE",G111&lt;&gt;""),SUBSTITUTE(VLOOKUP(G111,DATE_SQL,3,FALSE),"@date",B111)&amp;" AS "&amp;CLEAN(B111),
IF(AND(D111="DATETIME",G111&lt;&gt;""),SUBSTITUTE(VLOOKUP(G111,DATETIME_SQL,3,FALSE),"@date",B111)&amp;" AS "&amp;CLEAN(B111),
IF(_xlfn.TEXTJOIN(", ",TRUE,IF(ALIAS_ALIASES=B111,ALIAS_NAMES,""))&lt;&gt;"",_xlfn.TEXTJOIN(", ",TRUE,IF(ALIAS_ALIASES=B111,ALIAS_NAMES,"")),
_xlfn.IFNA(VLOOKUP(B111,ALIAS_ALIASES,1,FALSE),B111))))</f>
        <v>0</v>
      </c>
    </row>
    <row r="112">
      <c r="A112" s="12"/>
      <c r="B112" s="15" t="s">
        <v>314</v>
      </c>
      <c r="C112" s="15" t="s">
        <v>315</v>
      </c>
      <c r="D112" s="15" t="s">
        <v>124</v>
      </c>
      <c r="E112" s="43"/>
      <c r="F112" s="16"/>
      <c r="G112" s="16"/>
      <c r="H112" s="17"/>
      <c r="I112" s="16"/>
      <c r="J112" s="14" t="str">
        <f t="shared" si="3"/>
      </c>
      <c r="L112" s="40" t="n">
        <f t="shared" si="4"/>
        <v>0</v>
      </c>
      <c r="M112" s="38" t="n">
        <f t="array" aca="1" ref="M112" ca="1">IF(AND(D112="DATE",G112&lt;&gt;""),SUBSTITUTE(VLOOKUP(G112,DATE_SQL,3,FALSE),"@date",B112)&amp;" AS "&amp;CLEAN(B112),
IF(AND(D112="DATETIME",G112&lt;&gt;""),SUBSTITUTE(VLOOKUP(G112,DATETIME_SQL,3,FALSE),"@date",B112)&amp;" AS "&amp;CLEAN(B112),
IF(_xlfn.TEXTJOIN(", ",TRUE,IF(ALIAS_ALIASES=B112,ALIAS_NAMES,""))&lt;&gt;"",_xlfn.TEXTJOIN(", ",TRUE,IF(ALIAS_ALIASES=B112,ALIAS_NAMES,"")),
_xlfn.IFNA(VLOOKUP(B112,ALIAS_ALIASES,1,FALSE),B112))))</f>
        <v>0</v>
      </c>
    </row>
    <row r="113">
      <c r="A113" s="12"/>
      <c r="B113" s="15" t="s">
        <v>316</v>
      </c>
      <c r="C113" s="15" t="s">
        <v>317</v>
      </c>
      <c r="D113" s="15" t="s">
        <v>124</v>
      </c>
      <c r="E113" s="43"/>
      <c r="F113" s="16"/>
      <c r="G113" s="16"/>
      <c r="H113" s="17"/>
      <c r="I113" s="16"/>
      <c r="J113" s="14" t="str">
        <f t="shared" si="3"/>
      </c>
      <c r="L113" s="40" t="n">
        <f t="shared" si="4"/>
        <v>0</v>
      </c>
      <c r="M113" s="38" t="n">
        <f t="array" aca="1" ref="M113" ca="1">IF(AND(D113="DATE",G113&lt;&gt;""),SUBSTITUTE(VLOOKUP(G113,DATE_SQL,3,FALSE),"@date",B113)&amp;" AS "&amp;CLEAN(B113),
IF(AND(D113="DATETIME",G113&lt;&gt;""),SUBSTITUTE(VLOOKUP(G113,DATETIME_SQL,3,FALSE),"@date",B113)&amp;" AS "&amp;CLEAN(B113),
IF(_xlfn.TEXTJOIN(", ",TRUE,IF(ALIAS_ALIASES=B113,ALIAS_NAMES,""))&lt;&gt;"",_xlfn.TEXTJOIN(", ",TRUE,IF(ALIAS_ALIASES=B113,ALIAS_NAMES,"")),
_xlfn.IFNA(VLOOKUP(B113,ALIAS_ALIASES,1,FALSE),B113))))</f>
        <v>0</v>
      </c>
    </row>
    <row r="114">
      <c r="A114" s="12"/>
      <c r="B114" s="15" t="s">
        <v>318</v>
      </c>
      <c r="C114" s="15" t="s">
        <v>319</v>
      </c>
      <c r="D114" s="15" t="s">
        <v>124</v>
      </c>
      <c r="E114" s="43"/>
      <c r="F114" s="16"/>
      <c r="G114" s="16"/>
      <c r="H114" s="17"/>
      <c r="I114" s="16"/>
      <c r="J114" s="14" t="str">
        <f t="shared" si="3"/>
      </c>
      <c r="L114" s="40" t="n">
        <f t="shared" si="4"/>
        <v>0</v>
      </c>
      <c r="M114" s="38" t="n">
        <f t="array" aca="1" ref="M114" ca="1">IF(AND(D114="DATE",G114&lt;&gt;""),SUBSTITUTE(VLOOKUP(G114,DATE_SQL,3,FALSE),"@date",B114)&amp;" AS "&amp;CLEAN(B114),
IF(AND(D114="DATETIME",G114&lt;&gt;""),SUBSTITUTE(VLOOKUP(G114,DATETIME_SQL,3,FALSE),"@date",B114)&amp;" AS "&amp;CLEAN(B114),
IF(_xlfn.TEXTJOIN(", ",TRUE,IF(ALIAS_ALIASES=B114,ALIAS_NAMES,""))&lt;&gt;"",_xlfn.TEXTJOIN(", ",TRUE,IF(ALIAS_ALIASES=B114,ALIAS_NAMES,"")),
_xlfn.IFNA(VLOOKUP(B114,ALIAS_ALIASES,1,FALSE),B114))))</f>
        <v>0</v>
      </c>
    </row>
    <row r="115">
      <c r="A115" s="12"/>
      <c r="B115" s="15" t="s">
        <v>320</v>
      </c>
      <c r="C115" s="15" t="s">
        <v>321</v>
      </c>
      <c r="D115" s="15" t="s">
        <v>124</v>
      </c>
      <c r="E115" s="43"/>
      <c r="F115" s="16"/>
      <c r="G115" s="16"/>
      <c r="H115" s="17"/>
      <c r="I115" s="16"/>
      <c r="J115" s="14" t="str">
        <f t="shared" si="3"/>
      </c>
      <c r="L115" s="40" t="n">
        <f t="shared" si="4"/>
        <v>0</v>
      </c>
      <c r="M115" s="38" t="n">
        <f t="array" aca="1" ref="M115" ca="1">IF(AND(D115="DATE",G115&lt;&gt;""),SUBSTITUTE(VLOOKUP(G115,DATE_SQL,3,FALSE),"@date",B115)&amp;" AS "&amp;CLEAN(B115),
IF(AND(D115="DATETIME",G115&lt;&gt;""),SUBSTITUTE(VLOOKUP(G115,DATETIME_SQL,3,FALSE),"@date",B115)&amp;" AS "&amp;CLEAN(B115),
IF(_xlfn.TEXTJOIN(", ",TRUE,IF(ALIAS_ALIASES=B115,ALIAS_NAMES,""))&lt;&gt;"",_xlfn.TEXTJOIN(", ",TRUE,IF(ALIAS_ALIASES=B115,ALIAS_NAMES,"")),
_xlfn.IFNA(VLOOKUP(B115,ALIAS_ALIASES,1,FALSE),B115))))</f>
        <v>0</v>
      </c>
    </row>
    <row r="116">
      <c r="A116" s="12"/>
      <c r="B116" s="15" t="s">
        <v>322</v>
      </c>
      <c r="C116" s="15" t="s">
        <v>323</v>
      </c>
      <c r="D116" s="15" t="s">
        <v>124</v>
      </c>
      <c r="E116" s="43"/>
      <c r="F116" s="16"/>
      <c r="G116" s="16"/>
      <c r="H116" s="17"/>
      <c r="I116" s="16"/>
      <c r="J116" s="14" t="str">
        <f t="shared" si="3"/>
      </c>
      <c r="L116" s="40" t="n">
        <f t="shared" si="4"/>
        <v>0</v>
      </c>
      <c r="M116" s="38" t="n">
        <f t="array" aca="1" ref="M116" ca="1">IF(AND(D116="DATE",G116&lt;&gt;""),SUBSTITUTE(VLOOKUP(G116,DATE_SQL,3,FALSE),"@date",B116)&amp;" AS "&amp;CLEAN(B116),
IF(AND(D116="DATETIME",G116&lt;&gt;""),SUBSTITUTE(VLOOKUP(G116,DATETIME_SQL,3,FALSE),"@date",B116)&amp;" AS "&amp;CLEAN(B116),
IF(_xlfn.TEXTJOIN(", ",TRUE,IF(ALIAS_ALIASES=B116,ALIAS_NAMES,""))&lt;&gt;"",_xlfn.TEXTJOIN(", ",TRUE,IF(ALIAS_ALIASES=B116,ALIAS_NAMES,"")),
_xlfn.IFNA(VLOOKUP(B116,ALIAS_ALIASES,1,FALSE),B116))))</f>
        <v>0</v>
      </c>
    </row>
    <row r="117">
      <c r="A117" s="12"/>
      <c r="B117" s="15" t="s">
        <v>324</v>
      </c>
      <c r="C117" s="15" t="s">
        <v>325</v>
      </c>
      <c r="D117" s="15" t="s">
        <v>124</v>
      </c>
      <c r="E117" s="43"/>
      <c r="F117" s="16"/>
      <c r="G117" s="16"/>
      <c r="H117" s="17"/>
      <c r="I117" s="16"/>
      <c r="J117" s="14" t="str">
        <f t="shared" si="3"/>
      </c>
      <c r="L117" s="40" t="n">
        <f t="shared" si="4"/>
        <v>0</v>
      </c>
      <c r="M117" s="38" t="n">
        <f t="array" aca="1" ref="M117" ca="1">IF(AND(D117="DATE",G117&lt;&gt;""),SUBSTITUTE(VLOOKUP(G117,DATE_SQL,3,FALSE),"@date",B117)&amp;" AS "&amp;CLEAN(B117),
IF(AND(D117="DATETIME",G117&lt;&gt;""),SUBSTITUTE(VLOOKUP(G117,DATETIME_SQL,3,FALSE),"@date",B117)&amp;" AS "&amp;CLEAN(B117),
IF(_xlfn.TEXTJOIN(", ",TRUE,IF(ALIAS_ALIASES=B117,ALIAS_NAMES,""))&lt;&gt;"",_xlfn.TEXTJOIN(", ",TRUE,IF(ALIAS_ALIASES=B117,ALIAS_NAMES,"")),
_xlfn.IFNA(VLOOKUP(B117,ALIAS_ALIASES,1,FALSE),B117))))</f>
        <v>0</v>
      </c>
    </row>
    <row r="118">
      <c r="B118" s="15" t="s">
        <v>326</v>
      </c>
      <c r="C118" s="15" t="s">
        <v>327</v>
      </c>
      <c r="D118" s="15" t="s">
        <v>124</v>
      </c>
      <c r="E118" s="43"/>
      <c r="F118" s="16"/>
      <c r="G118" s="16"/>
      <c r="H118" s="17"/>
      <c r="I118" s="16"/>
      <c r="J118" s="14" t="str">
        <f t="shared" si="3"/>
      </c>
      <c r="L118" s="40" t="n">
        <f t="shared" si="4"/>
        <v>0</v>
      </c>
      <c r="M118" s="38" t="n">
        <f t="array" aca="1" ref="M118" ca="1">IF(AND(D118="DATE",G118&lt;&gt;""),SUBSTITUTE(VLOOKUP(G118,DATE_SQL,3,FALSE),"@date",B118)&amp;" AS "&amp;CLEAN(B118),
IF(AND(D118="DATETIME",G118&lt;&gt;""),SUBSTITUTE(VLOOKUP(G118,DATETIME_SQL,3,FALSE),"@date",B118)&amp;" AS "&amp;CLEAN(B118),
IF(_xlfn.TEXTJOIN(", ",TRUE,IF(ALIAS_ALIASES=B118,ALIAS_NAMES,""))&lt;&gt;"",_xlfn.TEXTJOIN(", ",TRUE,IF(ALIAS_ALIASES=B118,ALIAS_NAMES,"")),
_xlfn.IFNA(VLOOKUP(B118,ALIAS_ALIASES,1,FALSE),B118))))</f>
        <v>0</v>
      </c>
    </row>
    <row r="119">
      <c r="B119" s="15" t="s">
        <v>328</v>
      </c>
      <c r="C119" s="15" t="s">
        <v>329</v>
      </c>
      <c r="D119" s="15" t="s">
        <v>124</v>
      </c>
      <c r="E119" s="43"/>
      <c r="F119" s="16"/>
      <c r="G119" s="16"/>
      <c r="H119" s="17"/>
      <c r="I119" s="16"/>
      <c r="J119" s="14" t="str">
        <f t="shared" si="3"/>
      </c>
      <c r="L119" s="40" t="n">
        <f t="shared" si="4"/>
        <v>0</v>
      </c>
      <c r="M119" s="38" t="n">
        <f t="array" aca="1" ref="M119" ca="1">IF(AND(D119="DATE",G119&lt;&gt;""),SUBSTITUTE(VLOOKUP(G119,DATE_SQL,3,FALSE),"@date",B119)&amp;" AS "&amp;CLEAN(B119),
IF(AND(D119="DATETIME",G119&lt;&gt;""),SUBSTITUTE(VLOOKUP(G119,DATETIME_SQL,3,FALSE),"@date",B119)&amp;" AS "&amp;CLEAN(B119),
IF(_xlfn.TEXTJOIN(", ",TRUE,IF(ALIAS_ALIASES=B119,ALIAS_NAMES,""))&lt;&gt;"",_xlfn.TEXTJOIN(", ",TRUE,IF(ALIAS_ALIASES=B119,ALIAS_NAMES,"")),
_xlfn.IFNA(VLOOKUP(B119,ALIAS_ALIASES,1,FALSE),B119))))</f>
        <v>0</v>
      </c>
    </row>
    <row r="120">
      <c r="B120" s="15" t="s">
        <v>330</v>
      </c>
      <c r="C120" s="15" t="s">
        <v>331</v>
      </c>
      <c r="D120" s="15" t="s">
        <v>124</v>
      </c>
      <c r="E120" s="43"/>
      <c r="F120" s="16"/>
      <c r="G120" s="16"/>
      <c r="H120" s="17"/>
      <c r="I120" s="16"/>
      <c r="J120" s="14" t="str">
        <f t="shared" si="3"/>
      </c>
      <c r="L120" s="40" t="n">
        <f t="shared" si="4"/>
        <v>0</v>
      </c>
      <c r="M120" s="38" t="n">
        <f t="array" aca="1" ref="M120" ca="1">IF(AND(D120="DATE",G120&lt;&gt;""),SUBSTITUTE(VLOOKUP(G120,DATE_SQL,3,FALSE),"@date",B120)&amp;" AS "&amp;CLEAN(B120),
IF(AND(D120="DATETIME",G120&lt;&gt;""),SUBSTITUTE(VLOOKUP(G120,DATETIME_SQL,3,FALSE),"@date",B120)&amp;" AS "&amp;CLEAN(B120),
IF(_xlfn.TEXTJOIN(", ",TRUE,IF(ALIAS_ALIASES=B120,ALIAS_NAMES,""))&lt;&gt;"",_xlfn.TEXTJOIN(", ",TRUE,IF(ALIAS_ALIASES=B120,ALIAS_NAMES,"")),
_xlfn.IFNA(VLOOKUP(B120,ALIAS_ALIASES,1,FALSE),B120))))</f>
        <v>0</v>
      </c>
    </row>
    <row r="121">
      <c r="B121" s="15" t="s">
        <v>332</v>
      </c>
      <c r="C121" s="15" t="s">
        <v>333</v>
      </c>
      <c r="D121" s="15" t="s">
        <v>124</v>
      </c>
      <c r="E121" s="43"/>
      <c r="F121" s="16"/>
      <c r="G121" s="16"/>
      <c r="H121" s="17"/>
      <c r="I121" s="16"/>
      <c r="J121" s="14" t="str">
        <f t="shared" si="3"/>
      </c>
      <c r="L121" s="40" t="n">
        <f t="shared" si="4"/>
        <v>0</v>
      </c>
      <c r="M121" s="38" t="n">
        <f t="array" aca="1" ref="M121" ca="1">IF(AND(D121="DATE",G121&lt;&gt;""),SUBSTITUTE(VLOOKUP(G121,DATE_SQL,3,FALSE),"@date",B121)&amp;" AS "&amp;CLEAN(B121),
IF(AND(D121="DATETIME",G121&lt;&gt;""),SUBSTITUTE(VLOOKUP(G121,DATETIME_SQL,3,FALSE),"@date",B121)&amp;" AS "&amp;CLEAN(B121),
IF(_xlfn.TEXTJOIN(", ",TRUE,IF(ALIAS_ALIASES=B121,ALIAS_NAMES,""))&lt;&gt;"",_xlfn.TEXTJOIN(", ",TRUE,IF(ALIAS_ALIASES=B121,ALIAS_NAMES,"")),
_xlfn.IFNA(VLOOKUP(B121,ALIAS_ALIASES,1,FALSE),B121))))</f>
        <v>0</v>
      </c>
    </row>
    <row r="122">
      <c r="B122" s="15" t="s">
        <v>334</v>
      </c>
      <c r="C122" s="15" t="s">
        <v>335</v>
      </c>
      <c r="D122" s="15" t="s">
        <v>124</v>
      </c>
      <c r="E122" s="43"/>
      <c r="F122" s="16"/>
      <c r="G122" s="16"/>
      <c r="H122" s="17"/>
      <c r="I122" s="16"/>
      <c r="J122" s="14" t="str">
        <f t="shared" si="3"/>
      </c>
      <c r="L122" s="40" t="n">
        <f t="shared" si="4"/>
        <v>0</v>
      </c>
      <c r="M122" s="38" t="n">
        <f t="array" aca="1" ref="M122" ca="1">IF(AND(D122="DATE",G122&lt;&gt;""),SUBSTITUTE(VLOOKUP(G122,DATE_SQL,3,FALSE),"@date",B122)&amp;" AS "&amp;CLEAN(B122),
IF(AND(D122="DATETIME",G122&lt;&gt;""),SUBSTITUTE(VLOOKUP(G122,DATETIME_SQL,3,FALSE),"@date",B122)&amp;" AS "&amp;CLEAN(B122),
IF(_xlfn.TEXTJOIN(", ",TRUE,IF(ALIAS_ALIASES=B122,ALIAS_NAMES,""))&lt;&gt;"",_xlfn.TEXTJOIN(", ",TRUE,IF(ALIAS_ALIASES=B122,ALIAS_NAMES,"")),
_xlfn.IFNA(VLOOKUP(B122,ALIAS_ALIASES,1,FALSE),B122))))</f>
        <v>0</v>
      </c>
    </row>
    <row r="123">
      <c r="B123" s="15" t="s">
        <v>336</v>
      </c>
      <c r="C123" s="15" t="s">
        <v>337</v>
      </c>
      <c r="D123" s="15" t="s">
        <v>124</v>
      </c>
      <c r="E123" s="43"/>
      <c r="F123" s="16"/>
      <c r="G123" s="16"/>
      <c r="H123" s="17"/>
      <c r="I123" s="16"/>
      <c r="J123" s="14" t="str">
        <f t="shared" si="3"/>
      </c>
      <c r="L123" s="40" t="n">
        <f t="shared" si="4"/>
        <v>0</v>
      </c>
      <c r="M123" s="38" t="n">
        <f t="array" aca="1" ref="M123" ca="1">IF(AND(D123="DATE",G123&lt;&gt;""),SUBSTITUTE(VLOOKUP(G123,DATE_SQL,3,FALSE),"@date",B123)&amp;" AS "&amp;CLEAN(B123),
IF(AND(D123="DATETIME",G123&lt;&gt;""),SUBSTITUTE(VLOOKUP(G123,DATETIME_SQL,3,FALSE),"@date",B123)&amp;" AS "&amp;CLEAN(B123),
IF(_xlfn.TEXTJOIN(", ",TRUE,IF(ALIAS_ALIASES=B123,ALIAS_NAMES,""))&lt;&gt;"",_xlfn.TEXTJOIN(", ",TRUE,IF(ALIAS_ALIASES=B123,ALIAS_NAMES,"")),
_xlfn.IFNA(VLOOKUP(B123,ALIAS_ALIASES,1,FALSE),B123))))</f>
        <v>0</v>
      </c>
    </row>
    <row r="124">
      <c r="B124" s="15" t="s">
        <v>338</v>
      </c>
      <c r="C124" s="15" t="s">
        <v>339</v>
      </c>
      <c r="D124" s="15" t="s">
        <v>124</v>
      </c>
      <c r="E124" s="43"/>
      <c r="F124" s="16"/>
      <c r="G124" s="16"/>
      <c r="H124" s="17"/>
      <c r="I124" s="16"/>
      <c r="J124" s="14" t="str">
        <f t="shared" si="3"/>
      </c>
      <c r="L124" s="40" t="n">
        <f t="shared" si="4"/>
        <v>0</v>
      </c>
      <c r="M124" s="38" t="n">
        <f t="array" aca="1" ref="M124" ca="1">IF(AND(D124="DATE",G124&lt;&gt;""),SUBSTITUTE(VLOOKUP(G124,DATE_SQL,3,FALSE),"@date",B124)&amp;" AS "&amp;CLEAN(B124),
IF(AND(D124="DATETIME",G124&lt;&gt;""),SUBSTITUTE(VLOOKUP(G124,DATETIME_SQL,3,FALSE),"@date",B124)&amp;" AS "&amp;CLEAN(B124),
IF(_xlfn.TEXTJOIN(", ",TRUE,IF(ALIAS_ALIASES=B124,ALIAS_NAMES,""))&lt;&gt;"",_xlfn.TEXTJOIN(", ",TRUE,IF(ALIAS_ALIASES=B124,ALIAS_NAMES,"")),
_xlfn.IFNA(VLOOKUP(B124,ALIAS_ALIASES,1,FALSE),B124))))</f>
        <v>0</v>
      </c>
    </row>
    <row r="125">
      <c r="B125" s="15" t="s">
        <v>340</v>
      </c>
      <c r="C125" s="15" t="s">
        <v>341</v>
      </c>
      <c r="D125" s="15" t="s">
        <v>124</v>
      </c>
      <c r="E125" s="43"/>
      <c r="F125" s="16"/>
      <c r="G125" s="16"/>
      <c r="H125" s="17"/>
      <c r="I125" s="16"/>
      <c r="J125" s="14" t="str">
        <f t="shared" si="3"/>
      </c>
      <c r="L125" s="40" t="n">
        <f t="shared" si="4"/>
        <v>0</v>
      </c>
      <c r="M125" s="38" t="n">
        <f t="array" aca="1" ref="M125" ca="1">IF(AND(D125="DATE",G125&lt;&gt;""),SUBSTITUTE(VLOOKUP(G125,DATE_SQL,3,FALSE),"@date",B125)&amp;" AS "&amp;CLEAN(B125),
IF(AND(D125="DATETIME",G125&lt;&gt;""),SUBSTITUTE(VLOOKUP(G125,DATETIME_SQL,3,FALSE),"@date",B125)&amp;" AS "&amp;CLEAN(B125),
IF(_xlfn.TEXTJOIN(", ",TRUE,IF(ALIAS_ALIASES=B125,ALIAS_NAMES,""))&lt;&gt;"",_xlfn.TEXTJOIN(", ",TRUE,IF(ALIAS_ALIASES=B125,ALIAS_NAMES,"")),
_xlfn.IFNA(VLOOKUP(B125,ALIAS_ALIASES,1,FALSE),B125))))</f>
        <v>0</v>
      </c>
    </row>
    <row r="126">
      <c r="B126" s="15" t="s">
        <v>342</v>
      </c>
      <c r="C126" s="15" t="s">
        <v>343</v>
      </c>
      <c r="D126" s="15" t="s">
        <v>124</v>
      </c>
      <c r="E126" s="43"/>
      <c r="F126" s="16"/>
      <c r="G126" s="16"/>
      <c r="H126" s="17"/>
      <c r="I126" s="16"/>
      <c r="J126" s="14" t="str">
        <f t="shared" si="3"/>
      </c>
      <c r="L126" s="40" t="n">
        <f t="shared" si="4"/>
        <v>0</v>
      </c>
      <c r="M126" s="38" t="n">
        <f t="array" aca="1" ref="M126" ca="1">IF(AND(D126="DATE",G126&lt;&gt;""),SUBSTITUTE(VLOOKUP(G126,DATE_SQL,3,FALSE),"@date",B126)&amp;" AS "&amp;CLEAN(B126),
IF(AND(D126="DATETIME",G126&lt;&gt;""),SUBSTITUTE(VLOOKUP(G126,DATETIME_SQL,3,FALSE),"@date",B126)&amp;" AS "&amp;CLEAN(B126),
IF(_xlfn.TEXTJOIN(", ",TRUE,IF(ALIAS_ALIASES=B126,ALIAS_NAMES,""))&lt;&gt;"",_xlfn.TEXTJOIN(", ",TRUE,IF(ALIAS_ALIASES=B126,ALIAS_NAMES,"")),
_xlfn.IFNA(VLOOKUP(B126,ALIAS_ALIASES,1,FALSE),B126))))</f>
        <v>0</v>
      </c>
    </row>
    <row r="127">
      <c r="B127" s="15" t="s">
        <v>344</v>
      </c>
      <c r="C127" s="15" t="s">
        <v>345</v>
      </c>
      <c r="D127" s="15" t="s">
        <v>121</v>
      </c>
      <c r="E127" s="43"/>
      <c r="F127" s="16"/>
      <c r="G127" s="16"/>
      <c r="H127" s="17"/>
      <c r="I127" s="16"/>
      <c r="J127" s="14" t="str">
        <f t="shared" si="3"/>
      </c>
      <c r="L127" s="40" t="n">
        <f t="shared" si="4"/>
        <v>0</v>
      </c>
      <c r="M127" s="38" t="n">
        <f t="array" aca="1" ref="M127" ca="1">IF(AND(D127="DATE",G127&lt;&gt;""),SUBSTITUTE(VLOOKUP(G127,DATE_SQL,3,FALSE),"@date",B127)&amp;" AS "&amp;CLEAN(B127),
IF(AND(D127="DATETIME",G127&lt;&gt;""),SUBSTITUTE(VLOOKUP(G127,DATETIME_SQL,3,FALSE),"@date",B127)&amp;" AS "&amp;CLEAN(B127),
IF(_xlfn.TEXTJOIN(", ",TRUE,IF(ALIAS_ALIASES=B127,ALIAS_NAMES,""))&lt;&gt;"",_xlfn.TEXTJOIN(", ",TRUE,IF(ALIAS_ALIASES=B127,ALIAS_NAMES,"")),
_xlfn.IFNA(VLOOKUP(B127,ALIAS_ALIASES,1,FALSE),B127))))</f>
        <v>0</v>
      </c>
    </row>
    <row r="128">
      <c r="B128" s="15" t="s">
        <v>346</v>
      </c>
      <c r="C128" s="15" t="s">
        <v>347</v>
      </c>
      <c r="D128" s="15" t="s">
        <v>121</v>
      </c>
      <c r="E128" s="43"/>
      <c r="F128" s="16"/>
      <c r="G128" s="16"/>
      <c r="H128" s="17"/>
      <c r="I128" s="16"/>
      <c r="J128" s="14" t="str">
        <f t="shared" si="3"/>
      </c>
      <c r="L128" s="40" t="n">
        <f t="shared" si="4"/>
        <v>0</v>
      </c>
      <c r="M128" s="38" t="n">
        <f t="array" aca="1" ref="M128" ca="1">IF(AND(D128="DATE",G128&lt;&gt;""),SUBSTITUTE(VLOOKUP(G128,DATE_SQL,3,FALSE),"@date",B128)&amp;" AS "&amp;CLEAN(B128),
IF(AND(D128="DATETIME",G128&lt;&gt;""),SUBSTITUTE(VLOOKUP(G128,DATETIME_SQL,3,FALSE),"@date",B128)&amp;" AS "&amp;CLEAN(B128),
IF(_xlfn.TEXTJOIN(", ",TRUE,IF(ALIAS_ALIASES=B128,ALIAS_NAMES,""))&lt;&gt;"",_xlfn.TEXTJOIN(", ",TRUE,IF(ALIAS_ALIASES=B128,ALIAS_NAMES,"")),
_xlfn.IFNA(VLOOKUP(B128,ALIAS_ALIASES,1,FALSE),B128))))</f>
        <v>0</v>
      </c>
    </row>
    <row r="129">
      <c r="B129" s="15" t="s">
        <v>348</v>
      </c>
      <c r="C129" s="15" t="s">
        <v>349</v>
      </c>
      <c r="D129" s="15" t="s">
        <v>121</v>
      </c>
      <c r="E129" s="43"/>
      <c r="F129" s="16"/>
      <c r="G129" s="16"/>
      <c r="H129" s="17"/>
      <c r="I129" s="16"/>
      <c r="J129" s="14" t="str">
        <f t="shared" si="3"/>
      </c>
      <c r="L129" s="40" t="n">
        <f t="shared" si="4"/>
        <v>0</v>
      </c>
      <c r="M129" s="38" t="n">
        <f t="array" aca="1" ref="M129" ca="1">IF(AND(D129="DATE",G129&lt;&gt;""),SUBSTITUTE(VLOOKUP(G129,DATE_SQL,3,FALSE),"@date",B129)&amp;" AS "&amp;CLEAN(B129),
IF(AND(D129="DATETIME",G129&lt;&gt;""),SUBSTITUTE(VLOOKUP(G129,DATETIME_SQL,3,FALSE),"@date",B129)&amp;" AS "&amp;CLEAN(B129),
IF(_xlfn.TEXTJOIN(", ",TRUE,IF(ALIAS_ALIASES=B129,ALIAS_NAMES,""))&lt;&gt;"",_xlfn.TEXTJOIN(", ",TRUE,IF(ALIAS_ALIASES=B129,ALIAS_NAMES,"")),
_xlfn.IFNA(VLOOKUP(B129,ALIAS_ALIASES,1,FALSE),B129))))</f>
        <v>0</v>
      </c>
    </row>
    <row r="130">
      <c r="B130" s="15" t="s">
        <v>350</v>
      </c>
      <c r="C130" s="15" t="s">
        <v>351</v>
      </c>
      <c r="D130" s="15" t="s">
        <v>121</v>
      </c>
      <c r="E130" s="43"/>
      <c r="F130" s="16"/>
      <c r="G130" s="16"/>
      <c r="H130" s="17"/>
      <c r="I130" s="16"/>
      <c r="J130" s="14" t="str">
        <f t="shared" si="3"/>
      </c>
      <c r="L130" s="40" t="n">
        <f t="shared" si="4"/>
        <v>0</v>
      </c>
      <c r="M130" s="38" t="n">
        <f t="array" aca="1" ref="M130" ca="1">IF(AND(D130="DATE",G130&lt;&gt;""),SUBSTITUTE(VLOOKUP(G130,DATE_SQL,3,FALSE),"@date",B130)&amp;" AS "&amp;CLEAN(B130),
IF(AND(D130="DATETIME",G130&lt;&gt;""),SUBSTITUTE(VLOOKUP(G130,DATETIME_SQL,3,FALSE),"@date",B130)&amp;" AS "&amp;CLEAN(B130),
IF(_xlfn.TEXTJOIN(", ",TRUE,IF(ALIAS_ALIASES=B130,ALIAS_NAMES,""))&lt;&gt;"",_xlfn.TEXTJOIN(", ",TRUE,IF(ALIAS_ALIASES=B130,ALIAS_NAMES,"")),
_xlfn.IFNA(VLOOKUP(B130,ALIAS_ALIASES,1,FALSE),B130))))</f>
        <v>0</v>
      </c>
    </row>
    <row r="131">
      <c r="B131" s="15" t="s">
        <v>352</v>
      </c>
      <c r="C131" s="15" t="s">
        <v>353</v>
      </c>
      <c r="D131" s="15" t="s">
        <v>124</v>
      </c>
      <c r="E131" s="43" t="s">
        <v>191</v>
      </c>
      <c r="F131" s="16"/>
      <c r="G131" s="16"/>
      <c r="H131" s="17"/>
      <c r="I131" s="16"/>
      <c r="J131" s="14" t="str">
        <f t="shared" si="3"/>
      </c>
      <c r="L131" s="40" t="n">
        <f t="shared" si="4"/>
        <v>0</v>
      </c>
      <c r="M131" s="38" t="n">
        <f t="array" aca="1" ref="M131" ca="1">IF(AND(D131="DATE",G131&lt;&gt;""),SUBSTITUTE(VLOOKUP(G131,DATE_SQL,3,FALSE),"@date",B131)&amp;" AS "&amp;CLEAN(B131),
IF(AND(D131="DATETIME",G131&lt;&gt;""),SUBSTITUTE(VLOOKUP(G131,DATETIME_SQL,3,FALSE),"@date",B131)&amp;" AS "&amp;CLEAN(B131),
IF(_xlfn.TEXTJOIN(", ",TRUE,IF(ALIAS_ALIASES=B131,ALIAS_NAMES,""))&lt;&gt;"",_xlfn.TEXTJOIN(", ",TRUE,IF(ALIAS_ALIASES=B131,ALIAS_NAMES,"")),
_xlfn.IFNA(VLOOKUP(B131,ALIAS_ALIASES,1,FALSE),B131))))</f>
        <v>0</v>
      </c>
    </row>
    <row r="132">
      <c r="B132" s="15" t="s">
        <v>354</v>
      </c>
      <c r="C132" s="15" t="s">
        <v>355</v>
      </c>
      <c r="D132" s="15" t="s">
        <v>124</v>
      </c>
      <c r="E132" s="43"/>
      <c r="F132" s="16"/>
      <c r="G132" s="16"/>
      <c r="H132" s="17"/>
      <c r="I132" s="16"/>
      <c r="J132" s="14" t="str">
        <f t="shared" si="3"/>
      </c>
      <c r="L132" s="40" t="n">
        <f t="shared" si="4"/>
        <v>0</v>
      </c>
      <c r="M132" s="38" t="n">
        <f t="array" aca="1" ref="M132" ca="1">IF(AND(D132="DATE",G132&lt;&gt;""),SUBSTITUTE(VLOOKUP(G132,DATE_SQL,3,FALSE),"@date",B132)&amp;" AS "&amp;CLEAN(B132),
IF(AND(D132="DATETIME",G132&lt;&gt;""),SUBSTITUTE(VLOOKUP(G132,DATETIME_SQL,3,FALSE),"@date",B132)&amp;" AS "&amp;CLEAN(B132),
IF(_xlfn.TEXTJOIN(", ",TRUE,IF(ALIAS_ALIASES=B132,ALIAS_NAMES,""))&lt;&gt;"",_xlfn.TEXTJOIN(", ",TRUE,IF(ALIAS_ALIASES=B132,ALIAS_NAMES,"")),
_xlfn.IFNA(VLOOKUP(B132,ALIAS_ALIASES,1,FALSE),B132))))</f>
        <v>0</v>
      </c>
    </row>
    <row r="133">
      <c r="B133" s="15" t="s">
        <v>356</v>
      </c>
      <c r="C133" s="15" t="s">
        <v>357</v>
      </c>
      <c r="D133" s="15" t="s">
        <v>124</v>
      </c>
      <c r="E133" s="43"/>
      <c r="F133" s="16"/>
      <c r="G133" s="16"/>
      <c r="H133" s="17"/>
      <c r="I133" s="16"/>
      <c r="J133" s="14" t="str">
        <f t="shared" si="3"/>
      </c>
      <c r="L133" s="40" t="n">
        <f t="shared" si="4"/>
        <v>0</v>
      </c>
      <c r="M133" s="38" t="n">
        <f t="array" aca="1" ref="M133" ca="1">IF(AND(D133="DATE",G133&lt;&gt;""),SUBSTITUTE(VLOOKUP(G133,DATE_SQL,3,FALSE),"@date",B133)&amp;" AS "&amp;CLEAN(B133),
IF(AND(D133="DATETIME",G133&lt;&gt;""),SUBSTITUTE(VLOOKUP(G133,DATETIME_SQL,3,FALSE),"@date",B133)&amp;" AS "&amp;CLEAN(B133),
IF(_xlfn.TEXTJOIN(", ",TRUE,IF(ALIAS_ALIASES=B133,ALIAS_NAMES,""))&lt;&gt;"",_xlfn.TEXTJOIN(", ",TRUE,IF(ALIAS_ALIASES=B133,ALIAS_NAMES,"")),
_xlfn.IFNA(VLOOKUP(B133,ALIAS_ALIASES,1,FALSE),B133))))</f>
        <v>0</v>
      </c>
    </row>
    <row r="134">
      <c r="B134" s="15" t="s">
        <v>358</v>
      </c>
      <c r="C134" s="15" t="s">
        <v>359</v>
      </c>
      <c r="D134" s="15" t="s">
        <v>124</v>
      </c>
      <c r="E134" s="43"/>
      <c r="F134" s="16"/>
      <c r="G134" s="16"/>
      <c r="H134" s="17"/>
      <c r="I134" s="16"/>
      <c r="J134" s="14" t="str">
        <f t="shared" si="3"/>
      </c>
      <c r="L134" s="40" t="n">
        <f t="shared" si="4"/>
        <v>0</v>
      </c>
      <c r="M134" s="38" t="n">
        <f t="array" aca="1" ref="M134" ca="1">IF(AND(D134="DATE",G134&lt;&gt;""),SUBSTITUTE(VLOOKUP(G134,DATE_SQL,3,FALSE),"@date",B134)&amp;" AS "&amp;CLEAN(B134),
IF(AND(D134="DATETIME",G134&lt;&gt;""),SUBSTITUTE(VLOOKUP(G134,DATETIME_SQL,3,FALSE),"@date",B134)&amp;" AS "&amp;CLEAN(B134),
IF(_xlfn.TEXTJOIN(", ",TRUE,IF(ALIAS_ALIASES=B134,ALIAS_NAMES,""))&lt;&gt;"",_xlfn.TEXTJOIN(", ",TRUE,IF(ALIAS_ALIASES=B134,ALIAS_NAMES,"")),
_xlfn.IFNA(VLOOKUP(B134,ALIAS_ALIASES,1,FALSE),B134))))</f>
        <v>0</v>
      </c>
    </row>
    <row r="135">
      <c r="B135" s="15" t="s">
        <v>360</v>
      </c>
      <c r="C135" s="15" t="s">
        <v>361</v>
      </c>
      <c r="D135" s="15" t="s">
        <v>124</v>
      </c>
      <c r="E135" s="43"/>
      <c r="F135" s="16"/>
      <c r="G135" s="16"/>
      <c r="H135" s="17"/>
      <c r="I135" s="16"/>
      <c r="J135" s="14" t="str">
        <f t="shared" si="3"/>
      </c>
      <c r="L135" s="40" t="n">
        <f t="shared" si="4"/>
        <v>0</v>
      </c>
      <c r="M135" s="38" t="n">
        <f t="array" aca="1" ref="M135" ca="1">IF(AND(D135="DATE",G135&lt;&gt;""),SUBSTITUTE(VLOOKUP(G135,DATE_SQL,3,FALSE),"@date",B135)&amp;" AS "&amp;CLEAN(B135),
IF(AND(D135="DATETIME",G135&lt;&gt;""),SUBSTITUTE(VLOOKUP(G135,DATETIME_SQL,3,FALSE),"@date",B135)&amp;" AS "&amp;CLEAN(B135),
IF(_xlfn.TEXTJOIN(", ",TRUE,IF(ALIAS_ALIASES=B135,ALIAS_NAMES,""))&lt;&gt;"",_xlfn.TEXTJOIN(", ",TRUE,IF(ALIAS_ALIASES=B135,ALIAS_NAMES,"")),
_xlfn.IFNA(VLOOKUP(B135,ALIAS_ALIASES,1,FALSE),B135))))</f>
        <v>0</v>
      </c>
    </row>
    <row r="136">
      <c r="B136" s="15" t="s">
        <v>362</v>
      </c>
      <c r="C136" s="15" t="s">
        <v>363</v>
      </c>
      <c r="D136" s="15" t="s">
        <v>124</v>
      </c>
      <c r="E136" s="43"/>
      <c r="F136" s="16"/>
      <c r="G136" s="16"/>
      <c r="H136" s="17"/>
      <c r="I136" s="16"/>
      <c r="J136" s="14" t="str">
        <f t="shared" si="3"/>
      </c>
      <c r="L136" s="40" t="n">
        <f t="shared" si="4"/>
        <v>0</v>
      </c>
      <c r="M136" s="38" t="n">
        <f t="array" aca="1" ref="M136" ca="1">IF(AND(D136="DATE",G136&lt;&gt;""),SUBSTITUTE(VLOOKUP(G136,DATE_SQL,3,FALSE),"@date",B136)&amp;" AS "&amp;CLEAN(B136),
IF(AND(D136="DATETIME",G136&lt;&gt;""),SUBSTITUTE(VLOOKUP(G136,DATETIME_SQL,3,FALSE),"@date",B136)&amp;" AS "&amp;CLEAN(B136),
IF(_xlfn.TEXTJOIN(", ",TRUE,IF(ALIAS_ALIASES=B136,ALIAS_NAMES,""))&lt;&gt;"",_xlfn.TEXTJOIN(", ",TRUE,IF(ALIAS_ALIASES=B136,ALIAS_NAMES,"")),
_xlfn.IFNA(VLOOKUP(B136,ALIAS_ALIASES,1,FALSE),B136))))</f>
        <v>0</v>
      </c>
    </row>
    <row r="137">
      <c r="B137" s="15" t="s">
        <v>364</v>
      </c>
      <c r="C137" s="15" t="s">
        <v>365</v>
      </c>
      <c r="D137" s="15" t="s">
        <v>124</v>
      </c>
      <c r="E137" s="43" t="s">
        <v>191</v>
      </c>
      <c r="F137" s="16"/>
      <c r="G137" s="16"/>
      <c r="H137" s="17"/>
      <c r="I137" s="16"/>
      <c r="J137" s="14" t="str">
        <f t="shared" si="3"/>
      </c>
      <c r="L137" s="40" t="n">
        <f t="shared" si="4"/>
        <v>0</v>
      </c>
      <c r="M137" s="38" t="n">
        <f t="array" aca="1" ref="M137" ca="1">IF(AND(D137="DATE",G137&lt;&gt;""),SUBSTITUTE(VLOOKUP(G137,DATE_SQL,3,FALSE),"@date",B137)&amp;" AS "&amp;CLEAN(B137),
IF(AND(D137="DATETIME",G137&lt;&gt;""),SUBSTITUTE(VLOOKUP(G137,DATETIME_SQL,3,FALSE),"@date",B137)&amp;" AS "&amp;CLEAN(B137),
IF(_xlfn.TEXTJOIN(", ",TRUE,IF(ALIAS_ALIASES=B137,ALIAS_NAMES,""))&lt;&gt;"",_xlfn.TEXTJOIN(", ",TRUE,IF(ALIAS_ALIASES=B137,ALIAS_NAMES,"")),
_xlfn.IFNA(VLOOKUP(B137,ALIAS_ALIASES,1,FALSE),B137))))</f>
        <v>0</v>
      </c>
    </row>
    <row r="138">
      <c r="B138" s="15" t="s">
        <v>366</v>
      </c>
      <c r="C138" s="15" t="s">
        <v>367</v>
      </c>
      <c r="D138" s="15" t="s">
        <v>124</v>
      </c>
      <c r="E138" s="43"/>
      <c r="F138" s="16"/>
      <c r="G138" s="16"/>
      <c r="H138" s="17"/>
      <c r="I138" s="16"/>
      <c r="J138" s="14" t="str">
        <f t="shared" si="3"/>
      </c>
      <c r="L138" s="40" t="n">
        <f t="shared" si="4"/>
        <v>0</v>
      </c>
      <c r="M138" s="38" t="n">
        <f t="array" aca="1" ref="M138" ca="1">IF(AND(D138="DATE",G138&lt;&gt;""),SUBSTITUTE(VLOOKUP(G138,DATE_SQL,3,FALSE),"@date",B138)&amp;" AS "&amp;CLEAN(B138),
IF(AND(D138="DATETIME",G138&lt;&gt;""),SUBSTITUTE(VLOOKUP(G138,DATETIME_SQL,3,FALSE),"@date",B138)&amp;" AS "&amp;CLEAN(B138),
IF(_xlfn.TEXTJOIN(", ",TRUE,IF(ALIAS_ALIASES=B138,ALIAS_NAMES,""))&lt;&gt;"",_xlfn.TEXTJOIN(", ",TRUE,IF(ALIAS_ALIASES=B138,ALIAS_NAMES,"")),
_xlfn.IFNA(VLOOKUP(B138,ALIAS_ALIASES,1,FALSE),B138))))</f>
        <v>0</v>
      </c>
    </row>
    <row r="139">
      <c r="B139" s="15" t="s">
        <v>368</v>
      </c>
      <c r="C139" s="15" t="s">
        <v>369</v>
      </c>
      <c r="D139" s="15" t="s">
        <v>124</v>
      </c>
      <c r="E139" s="43"/>
      <c r="F139" s="16"/>
      <c r="G139" s="16"/>
      <c r="H139" s="17"/>
      <c r="I139" s="16"/>
      <c r="J139" s="14" t="str">
        <f t="shared" si="3"/>
      </c>
      <c r="L139" s="40" t="n">
        <f t="shared" si="4"/>
        <v>0</v>
      </c>
      <c r="M139" s="38" t="n">
        <f t="array" aca="1" ref="M139" ca="1">IF(AND(D139="DATE",G139&lt;&gt;""),SUBSTITUTE(VLOOKUP(G139,DATE_SQL,3,FALSE),"@date",B139)&amp;" AS "&amp;CLEAN(B139),
IF(AND(D139="DATETIME",G139&lt;&gt;""),SUBSTITUTE(VLOOKUP(G139,DATETIME_SQL,3,FALSE),"@date",B139)&amp;" AS "&amp;CLEAN(B139),
IF(_xlfn.TEXTJOIN(", ",TRUE,IF(ALIAS_ALIASES=B139,ALIAS_NAMES,""))&lt;&gt;"",_xlfn.TEXTJOIN(", ",TRUE,IF(ALIAS_ALIASES=B139,ALIAS_NAMES,"")),
_xlfn.IFNA(VLOOKUP(B139,ALIAS_ALIASES,1,FALSE),B139))))</f>
        <v>0</v>
      </c>
    </row>
    <row r="140">
      <c r="B140" s="15"/>
      <c r="C140" s="15"/>
      <c r="D140" s="15"/>
      <c r="E140" s="43"/>
      <c r="F140" s="16"/>
      <c r="G140" s="16"/>
      <c r="H140" s="17"/>
      <c r="I140" s="16"/>
      <c r="J140" s="14"/>
      <c r="L140" s="40"/>
      <c r="M140" s="38"/>
    </row>
    <row r="141">
      <c r="B141" s="15"/>
      <c r="C141" s="15"/>
      <c r="D141" s="15"/>
      <c r="E141" s="43"/>
      <c r="F141" s="16"/>
      <c r="G141" s="16"/>
      <c r="H141" s="17"/>
      <c r="I141" s="16"/>
      <c r="J141" s="14"/>
      <c r="L141" s="40"/>
      <c r="M141" s="38"/>
    </row>
    <row r="142">
      <c r="B142" s="15"/>
      <c r="C142" s="15"/>
      <c r="D142" s="15"/>
      <c r="E142" s="43"/>
      <c r="F142" s="16"/>
      <c r="G142" s="16"/>
      <c r="H142" s="17"/>
      <c r="I142" s="16"/>
      <c r="J142" s="14"/>
      <c r="L142" s="40"/>
      <c r="M142" s="38"/>
    </row>
    <row r="143">
      <c r="B143" s="15"/>
      <c r="C143" s="15"/>
      <c r="D143" s="15"/>
      <c r="E143" s="43"/>
      <c r="F143" s="16"/>
      <c r="G143" s="16"/>
      <c r="H143" s="17"/>
      <c r="I143" s="16"/>
      <c r="J143" s="14"/>
      <c r="L143" s="40"/>
      <c r="M143" s="38"/>
    </row>
    <row r="144">
      <c r="B144" s="15"/>
      <c r="C144" s="15"/>
      <c r="D144" s="15"/>
      <c r="E144" s="43"/>
      <c r="F144" s="16"/>
      <c r="G144" s="16"/>
      <c r="H144" s="17"/>
      <c r="I144" s="16"/>
      <c r="J144" s="14"/>
      <c r="L144" s="40"/>
      <c r="M144" s="38"/>
    </row>
    <row r="145">
      <c r="B145" s="15"/>
      <c r="C145" s="15"/>
      <c r="D145" s="15"/>
      <c r="E145" s="43"/>
      <c r="F145" s="16"/>
      <c r="G145" s="16"/>
      <c r="H145" s="17"/>
      <c r="I145" s="16"/>
      <c r="J145" s="14"/>
      <c r="L145" s="40"/>
      <c r="M145" s="38"/>
    </row>
    <row r="146">
      <c r="B146" s="15"/>
      <c r="C146" s="15"/>
      <c r="D146" s="15"/>
      <c r="E146" s="43"/>
      <c r="F146" s="16"/>
      <c r="G146" s="16"/>
      <c r="H146" s="17"/>
      <c r="I146" s="16"/>
      <c r="J146" s="14"/>
      <c r="L146" s="40"/>
      <c r="M146" s="38"/>
    </row>
    <row r="147">
      <c r="B147" s="15"/>
      <c r="C147" s="15"/>
      <c r="D147" s="15"/>
      <c r="E147" s="43"/>
      <c r="F147" s="16"/>
      <c r="G147" s="16"/>
      <c r="H147" s="17"/>
      <c r="I147" s="16"/>
      <c r="J147" s="14"/>
      <c r="L147" s="40"/>
      <c r="M147" s="38"/>
    </row>
    <row r="148">
      <c r="B148" s="15"/>
      <c r="C148" s="15"/>
      <c r="D148" s="15"/>
      <c r="E148" s="43"/>
      <c r="F148" s="16"/>
      <c r="G148" s="16"/>
      <c r="H148" s="17"/>
      <c r="I148" s="16"/>
      <c r="J148" s="14"/>
      <c r="L148" s="40"/>
      <c r="M148" s="38"/>
    </row>
    <row r="149">
      <c r="B149" s="15"/>
      <c r="C149" s="15"/>
      <c r="D149" s="15"/>
      <c r="E149" s="43"/>
      <c r="F149" s="16"/>
      <c r="G149" s="16"/>
      <c r="H149" s="17"/>
      <c r="I149" s="16"/>
      <c r="J149" s="14"/>
      <c r="L149" s="40"/>
      <c r="M149" s="38"/>
    </row>
    <row r="150">
      <c r="B150" s="15"/>
      <c r="C150" s="15"/>
      <c r="D150" s="15"/>
      <c r="E150" s="43"/>
      <c r="F150" s="16"/>
      <c r="G150" s="16"/>
      <c r="H150" s="17"/>
      <c r="I150" s="16"/>
      <c r="J150" s="14"/>
      <c r="L150" s="40"/>
      <c r="M150" s="38"/>
    </row>
    <row r="151">
      <c r="B151" s="15"/>
      <c r="C151" s="15"/>
      <c r="D151" s="15"/>
      <c r="E151" s="43"/>
      <c r="F151" s="16"/>
      <c r="G151" s="16"/>
      <c r="H151" s="17"/>
      <c r="I151" s="16"/>
      <c r="J151" s="14"/>
      <c r="L151" s="40"/>
      <c r="M151" s="38"/>
    </row>
    <row r="152">
      <c r="B152" s="15"/>
      <c r="C152" s="15"/>
      <c r="D152" s="15"/>
      <c r="E152" s="43"/>
      <c r="F152" s="16"/>
      <c r="G152" s="16"/>
      <c r="H152" s="17"/>
      <c r="I152" s="16"/>
      <c r="J152" s="14"/>
      <c r="L152" s="40"/>
      <c r="M152" s="38"/>
    </row>
    <row r="153">
      <c r="B153" s="15"/>
      <c r="C153" s="15"/>
      <c r="D153" s="15"/>
      <c r="E153" s="43"/>
      <c r="F153" s="16"/>
      <c r="G153" s="16"/>
      <c r="H153" s="17"/>
      <c r="I153" s="16"/>
      <c r="J153" s="14"/>
      <c r="L153" s="40"/>
      <c r="M153" s="38"/>
    </row>
    <row r="154">
      <c r="B154" s="15"/>
      <c r="C154" s="15"/>
      <c r="D154" s="15"/>
      <c r="E154" s="43"/>
      <c r="F154" s="16"/>
      <c r="G154" s="16"/>
      <c r="H154" s="17"/>
      <c r="I154" s="16"/>
      <c r="J154" s="14"/>
      <c r="L154" s="40"/>
      <c r="M154" s="38"/>
    </row>
    <row r="155">
      <c r="B155" s="15"/>
      <c r="C155" s="15"/>
      <c r="D155" s="15"/>
      <c r="E155" s="43"/>
      <c r="F155" s="16"/>
      <c r="G155" s="16"/>
      <c r="H155" s="17"/>
      <c r="I155" s="16"/>
      <c r="J155" s="14"/>
      <c r="L155" s="40"/>
      <c r="M155" s="38"/>
    </row>
    <row r="156">
      <c r="B156" s="15"/>
      <c r="C156" s="15"/>
      <c r="D156" s="15"/>
      <c r="E156" s="43"/>
      <c r="F156" s="16"/>
      <c r="G156" s="16"/>
      <c r="H156" s="17"/>
      <c r="I156" s="16"/>
      <c r="J156" s="14"/>
      <c r="L156" s="40"/>
      <c r="M156" s="38"/>
    </row>
    <row r="157">
      <c r="B157" s="15"/>
      <c r="C157" s="15"/>
      <c r="D157" s="15"/>
      <c r="E157" s="43"/>
      <c r="F157" s="16"/>
      <c r="G157" s="16"/>
      <c r="H157" s="17"/>
      <c r="I157" s="16"/>
      <c r="J157" s="14"/>
      <c r="L157" s="40"/>
      <c r="M157" s="38"/>
    </row>
    <row r="158">
      <c r="B158" s="15"/>
      <c r="C158" s="15"/>
      <c r="D158" s="15"/>
      <c r="E158" s="43"/>
      <c r="F158" s="16"/>
      <c r="G158" s="16"/>
      <c r="H158" s="17"/>
      <c r="I158" s="16"/>
      <c r="J158" s="14"/>
      <c r="L158" s="40"/>
      <c r="M158" s="38"/>
    </row>
    <row r="159">
      <c r="B159" s="15"/>
      <c r="C159" s="15"/>
      <c r="D159" s="15"/>
      <c r="E159" s="43"/>
      <c r="F159" s="16"/>
      <c r="G159" s="16"/>
      <c r="H159" s="17"/>
      <c r="I159" s="16"/>
      <c r="J159" s="14"/>
      <c r="L159" s="40"/>
      <c r="M159" s="38"/>
    </row>
    <row r="160">
      <c r="B160" s="15"/>
      <c r="C160" s="15"/>
      <c r="D160" s="15"/>
      <c r="E160" s="43"/>
      <c r="F160" s="16"/>
      <c r="G160" s="16"/>
      <c r="H160" s="17"/>
      <c r="I160" s="16"/>
      <c r="J160" s="14"/>
      <c r="L160" s="40"/>
      <c r="M160" s="38"/>
    </row>
    <row r="161">
      <c r="B161" s="15"/>
      <c r="C161" s="15"/>
      <c r="D161" s="15"/>
      <c r="E161" s="43"/>
      <c r="F161" s="16"/>
      <c r="G161" s="16"/>
      <c r="H161" s="17"/>
      <c r="I161" s="16"/>
      <c r="J161" s="14"/>
      <c r="L161" s="40"/>
      <c r="M161" s="38"/>
    </row>
    <row r="162">
      <c r="B162" s="15"/>
      <c r="C162" s="15"/>
      <c r="D162" s="15"/>
      <c r="E162" s="43"/>
      <c r="F162" s="16"/>
      <c r="G162" s="16"/>
      <c r="H162" s="17"/>
      <c r="I162" s="16"/>
      <c r="J162" s="14"/>
      <c r="L162" s="40"/>
      <c r="M162" s="38"/>
    </row>
    <row r="163">
      <c r="B163" s="15"/>
      <c r="C163" s="15"/>
      <c r="D163" s="15"/>
      <c r="E163" s="43"/>
      <c r="F163" s="16"/>
      <c r="G163" s="16"/>
      <c r="H163" s="17"/>
      <c r="I163" s="16"/>
      <c r="J163" s="14"/>
      <c r="L163" s="40"/>
      <c r="M163" s="38"/>
    </row>
    <row r="164">
      <c r="B164" s="15"/>
      <c r="C164" s="15"/>
      <c r="D164" s="15"/>
      <c r="E164" s="43"/>
      <c r="F164" s="16"/>
      <c r="G164" s="16"/>
      <c r="H164" s="17"/>
      <c r="I164" s="16"/>
      <c r="J164" s="14"/>
      <c r="L164" s="40"/>
      <c r="M164" s="38"/>
    </row>
    <row r="165">
      <c r="B165" s="15"/>
      <c r="C165" s="15"/>
      <c r="D165" s="15"/>
      <c r="E165" s="43"/>
      <c r="F165" s="16"/>
      <c r="G165" s="16"/>
      <c r="H165" s="17"/>
      <c r="I165" s="16"/>
      <c r="J165" s="14"/>
      <c r="L165" s="40"/>
      <c r="M165" s="38"/>
    </row>
    <row r="166">
      <c r="B166" s="15"/>
      <c r="C166" s="15"/>
      <c r="D166" s="15"/>
      <c r="E166" s="43"/>
      <c r="F166" s="16"/>
      <c r="G166" s="16"/>
      <c r="H166" s="17"/>
      <c r="I166" s="16"/>
      <c r="J166" s="14"/>
      <c r="L166" s="40"/>
      <c r="M166" s="38"/>
    </row>
    <row r="167">
      <c r="B167" s="15"/>
      <c r="C167" s="15"/>
      <c r="D167" s="15"/>
      <c r="E167" s="43"/>
      <c r="F167" s="16"/>
      <c r="G167" s="16"/>
      <c r="H167" s="17"/>
      <c r="I167" s="16"/>
      <c r="J167" s="14"/>
      <c r="L167" s="40"/>
      <c r="M167" s="38"/>
    </row>
    <row r="168">
      <c r="B168" s="15"/>
      <c r="C168" s="15"/>
      <c r="D168" s="15"/>
      <c r="E168" s="43"/>
      <c r="F168" s="16"/>
      <c r="G168" s="16"/>
      <c r="H168" s="17"/>
      <c r="I168" s="16"/>
      <c r="J168" s="14"/>
      <c r="L168" s="40"/>
      <c r="M168" s="38"/>
    </row>
    <row r="169">
      <c r="B169" s="15"/>
      <c r="C169" s="15"/>
      <c r="D169" s="15"/>
      <c r="E169" s="43"/>
      <c r="F169" s="16"/>
      <c r="G169" s="16"/>
      <c r="H169" s="17"/>
      <c r="I169" s="16"/>
      <c r="J169" s="14"/>
      <c r="L169" s="40"/>
      <c r="M169" s="38"/>
    </row>
    <row r="170">
      <c r="B170" s="15"/>
      <c r="C170" s="15"/>
      <c r="D170" s="15"/>
      <c r="E170" s="43"/>
      <c r="F170" s="16"/>
      <c r="G170" s="16"/>
      <c r="H170" s="17"/>
      <c r="I170" s="16"/>
      <c r="J170" s="14"/>
      <c r="L170" s="40"/>
      <c r="M170" s="38"/>
    </row>
    <row r="171">
      <c r="B171" s="15"/>
      <c r="C171" s="15"/>
      <c r="D171" s="15"/>
      <c r="E171" s="43"/>
      <c r="F171" s="16"/>
      <c r="G171" s="16"/>
      <c r="H171" s="17"/>
      <c r="I171" s="16"/>
      <c r="J171" s="14"/>
      <c r="L171" s="40"/>
      <c r="M171" s="38"/>
    </row>
    <row r="172">
      <c r="B172" s="15"/>
      <c r="C172" s="15"/>
      <c r="D172" s="15"/>
      <c r="E172" s="43"/>
      <c r="F172" s="16"/>
      <c r="G172" s="16"/>
      <c r="H172" s="17"/>
      <c r="I172" s="16"/>
      <c r="J172" s="14"/>
      <c r="L172" s="40"/>
      <c r="M172" s="38"/>
    </row>
    <row r="173">
      <c r="B173" s="15"/>
      <c r="C173" s="15"/>
      <c r="D173" s="15"/>
      <c r="E173" s="43"/>
      <c r="F173" s="16"/>
      <c r="G173" s="16"/>
      <c r="H173" s="17"/>
      <c r="I173" s="16"/>
      <c r="J173" s="14"/>
      <c r="L173" s="40"/>
      <c r="M173" s="38"/>
    </row>
    <row r="174">
      <c r="B174" s="15"/>
      <c r="C174" s="15"/>
      <c r="D174" s="15"/>
      <c r="E174" s="43"/>
      <c r="F174" s="16"/>
      <c r="G174" s="16"/>
      <c r="H174" s="17"/>
      <c r="I174" s="16"/>
      <c r="J174" s="14"/>
      <c r="L174" s="40"/>
      <c r="M174" s="38"/>
    </row>
    <row r="175">
      <c r="B175" s="15"/>
      <c r="C175" s="15"/>
      <c r="D175" s="15"/>
      <c r="E175" s="43"/>
      <c r="F175" s="16"/>
      <c r="G175" s="16"/>
      <c r="H175" s="17"/>
      <c r="I175" s="16"/>
      <c r="J175" s="14"/>
      <c r="L175" s="40"/>
      <c r="M175" s="38"/>
    </row>
    <row r="176">
      <c r="B176" s="15"/>
      <c r="C176" s="15"/>
      <c r="D176" s="15"/>
      <c r="E176" s="43"/>
      <c r="F176" s="16"/>
      <c r="G176" s="16"/>
      <c r="H176" s="17"/>
      <c r="I176" s="16"/>
      <c r="J176" s="14"/>
      <c r="L176" s="40"/>
      <c r="M176" s="38"/>
    </row>
    <row r="177">
      <c r="B177" s="15"/>
      <c r="C177" s="15"/>
      <c r="D177" s="15"/>
      <c r="E177" s="43"/>
      <c r="F177" s="16"/>
      <c r="G177" s="16"/>
      <c r="H177" s="17"/>
      <c r="I177" s="16"/>
      <c r="J177" s="14"/>
      <c r="L177" s="40"/>
      <c r="M177" s="38"/>
    </row>
    <row r="178">
      <c r="B178" s="15"/>
      <c r="C178" s="15"/>
      <c r="D178" s="15"/>
      <c r="E178" s="43"/>
      <c r="F178" s="16"/>
      <c r="G178" s="16"/>
      <c r="H178" s="17"/>
      <c r="I178" s="16"/>
      <c r="J178" s="14"/>
      <c r="L178" s="40"/>
      <c r="M178" s="38"/>
    </row>
    <row r="179">
      <c r="B179" s="15"/>
      <c r="C179" s="15"/>
      <c r="D179" s="15"/>
      <c r="E179" s="43"/>
      <c r="F179" s="16"/>
      <c r="G179" s="16"/>
      <c r="H179" s="17"/>
      <c r="I179" s="16"/>
      <c r="J179" s="14"/>
      <c r="L179" s="40"/>
      <c r="M179" s="38"/>
    </row>
    <row r="180">
      <c r="B180" s="15"/>
      <c r="C180" s="15"/>
      <c r="D180" s="15"/>
      <c r="E180" s="43"/>
      <c r="F180" s="16"/>
      <c r="G180" s="16"/>
      <c r="H180" s="17"/>
      <c r="I180" s="16"/>
      <c r="J180" s="14"/>
      <c r="L180" s="40"/>
      <c r="M180" s="38"/>
    </row>
    <row r="181">
      <c r="B181" s="15"/>
      <c r="C181" s="15"/>
      <c r="D181" s="15"/>
      <c r="E181" s="43"/>
      <c r="F181" s="16"/>
      <c r="G181" s="16"/>
      <c r="H181" s="17"/>
      <c r="I181" s="16"/>
      <c r="J181" s="14"/>
      <c r="L181" s="40"/>
      <c r="M181" s="38"/>
    </row>
    <row r="182">
      <c r="B182" s="15"/>
      <c r="C182" s="15"/>
      <c r="D182" s="15"/>
      <c r="E182" s="43"/>
      <c r="F182" s="16"/>
      <c r="G182" s="16"/>
      <c r="H182" s="17"/>
      <c r="I182" s="16"/>
      <c r="J182" s="14"/>
      <c r="L182" s="40"/>
      <c r="M182" s="38"/>
    </row>
    <row r="183">
      <c r="B183" s="15"/>
      <c r="C183" s="15"/>
      <c r="D183" s="15"/>
      <c r="E183" s="43"/>
      <c r="F183" s="16"/>
      <c r="G183" s="16"/>
      <c r="H183" s="17"/>
      <c r="I183" s="16"/>
      <c r="J183" s="14"/>
      <c r="L183" s="40"/>
      <c r="M183" s="38"/>
    </row>
    <row r="184">
      <c r="B184" s="15"/>
      <c r="C184" s="15"/>
      <c r="D184" s="15"/>
      <c r="E184" s="43"/>
      <c r="F184" s="16"/>
      <c r="G184" s="16"/>
      <c r="H184" s="17"/>
      <c r="I184" s="16"/>
      <c r="J184" s="14"/>
      <c r="L184" s="40"/>
      <c r="M184" s="38"/>
    </row>
    <row r="185">
      <c r="B185" s="15"/>
      <c r="C185" s="15"/>
      <c r="D185" s="15"/>
      <c r="E185" s="43"/>
      <c r="F185" s="16"/>
      <c r="G185" s="16"/>
      <c r="H185" s="17"/>
      <c r="I185" s="16"/>
      <c r="J185" s="14"/>
      <c r="L185" s="40"/>
      <c r="M185" s="38"/>
    </row>
    <row r="186">
      <c r="B186" s="15"/>
      <c r="C186" s="15"/>
      <c r="D186" s="15"/>
      <c r="E186" s="43"/>
      <c r="F186" s="16"/>
      <c r="G186" s="16"/>
      <c r="H186" s="17"/>
      <c r="I186" s="16"/>
      <c r="J186" s="14"/>
      <c r="L186" s="40"/>
      <c r="M186" s="38"/>
    </row>
    <row r="187">
      <c r="B187" s="15"/>
      <c r="C187" s="15"/>
      <c r="D187" s="15"/>
      <c r="E187" s="43"/>
      <c r="F187" s="16"/>
      <c r="G187" s="16"/>
      <c r="H187" s="17"/>
      <c r="I187" s="16"/>
      <c r="J187" s="14"/>
      <c r="L187" s="40"/>
      <c r="M187" s="38"/>
    </row>
    <row r="188">
      <c r="B188" s="15"/>
      <c r="C188" s="15"/>
      <c r="D188" s="15"/>
      <c r="E188" s="43"/>
      <c r="F188" s="16"/>
      <c r="G188" s="16"/>
      <c r="H188" s="17"/>
      <c r="I188" s="16"/>
      <c r="J188" s="14"/>
      <c r="L188" s="40"/>
      <c r="M188" s="38"/>
    </row>
    <row r="189">
      <c r="B189" s="15"/>
      <c r="C189" s="15"/>
      <c r="D189" s="15"/>
      <c r="E189" s="43"/>
      <c r="F189" s="16"/>
      <c r="G189" s="16"/>
      <c r="H189" s="17"/>
      <c r="I189" s="16"/>
      <c r="J189" s="14"/>
      <c r="L189" s="40"/>
      <c r="M189" s="38"/>
    </row>
    <row r="190">
      <c r="B190" s="15"/>
      <c r="C190" s="15"/>
      <c r="D190" s="15"/>
      <c r="E190" s="43"/>
      <c r="F190" s="16"/>
      <c r="G190" s="16"/>
      <c r="H190" s="17"/>
      <c r="I190" s="16"/>
      <c r="J190" s="14"/>
      <c r="L190" s="40"/>
      <c r="M190" s="38"/>
    </row>
    <row r="191">
      <c r="B191" s="15"/>
      <c r="C191" s="15"/>
      <c r="D191" s="15"/>
      <c r="E191" s="43"/>
      <c r="F191" s="16"/>
      <c r="G191" s="16"/>
      <c r="H191" s="17"/>
      <c r="I191" s="16"/>
      <c r="J191" s="14"/>
      <c r="L191" s="40"/>
      <c r="M191" s="38"/>
    </row>
    <row r="192">
      <c r="B192" s="15"/>
      <c r="C192" s="15"/>
      <c r="D192" s="15"/>
      <c r="E192" s="43"/>
      <c r="F192" s="16"/>
      <c r="G192" s="16"/>
      <c r="H192" s="17"/>
      <c r="I192" s="16"/>
      <c r="J192" s="14"/>
      <c r="L192" s="40"/>
      <c r="M192" s="38"/>
    </row>
    <row r="193">
      <c r="B193" s="15"/>
      <c r="C193" s="15"/>
      <c r="D193" s="15"/>
      <c r="E193" s="43"/>
      <c r="F193" s="16"/>
      <c r="G193" s="16"/>
      <c r="H193" s="17"/>
      <c r="I193" s="16"/>
      <c r="J193" s="14"/>
      <c r="L193" s="40"/>
      <c r="M193" s="38"/>
    </row>
    <row r="194">
      <c r="B194" s="15"/>
      <c r="C194" s="15"/>
      <c r="D194" s="15"/>
      <c r="E194" s="43"/>
      <c r="F194" s="16"/>
      <c r="G194" s="16"/>
      <c r="H194" s="17"/>
      <c r="I194" s="16"/>
      <c r="J194" s="14"/>
      <c r="L194" s="40"/>
      <c r="M194" s="38"/>
    </row>
    <row r="195">
      <c r="B195" s="15"/>
      <c r="C195" s="15"/>
      <c r="D195" s="15"/>
      <c r="E195" s="43"/>
      <c r="F195" s="16"/>
      <c r="G195" s="16"/>
      <c r="H195" s="17"/>
      <c r="I195" s="16"/>
      <c r="J195" s="14"/>
      <c r="L195" s="40"/>
      <c r="M195" s="38"/>
    </row>
    <row r="196">
      <c r="B196" s="15"/>
      <c r="C196" s="15"/>
      <c r="D196" s="15"/>
      <c r="E196" s="43"/>
      <c r="F196" s="16"/>
      <c r="G196" s="16"/>
      <c r="H196" s="17"/>
      <c r="I196" s="16"/>
      <c r="J196" s="14"/>
      <c r="L196" s="40"/>
      <c r="M196" s="38"/>
    </row>
    <row r="197">
      <c r="B197" s="15"/>
      <c r="C197" s="15"/>
      <c r="D197" s="15"/>
      <c r="E197" s="43"/>
      <c r="F197" s="16"/>
      <c r="G197" s="16"/>
      <c r="H197" s="17"/>
      <c r="I197" s="16"/>
      <c r="J197" s="14"/>
      <c r="L197" s="40"/>
      <c r="M197" s="38"/>
    </row>
    <row r="198">
      <c r="B198" s="15"/>
      <c r="C198" s="15"/>
      <c r="D198" s="15"/>
      <c r="E198" s="43"/>
      <c r="F198" s="16"/>
      <c r="G198" s="16"/>
      <c r="H198" s="17"/>
      <c r="I198" s="16"/>
      <c r="J198" s="14"/>
      <c r="L198" s="40"/>
      <c r="M198" s="38"/>
    </row>
    <row r="199">
      <c r="B199" s="15"/>
      <c r="C199" s="15"/>
      <c r="D199" s="15"/>
      <c r="E199" s="43"/>
      <c r="F199" s="16"/>
      <c r="G199" s="16"/>
      <c r="H199" s="17"/>
      <c r="I199" s="16"/>
      <c r="J199" s="14"/>
      <c r="L199" s="40"/>
      <c r="M199" s="38"/>
    </row>
    <row r="200">
      <c r="B200" s="15"/>
      <c r="C200" s="15"/>
      <c r="D200" s="15"/>
      <c r="E200" s="43"/>
      <c r="F200" s="16"/>
      <c r="G200" s="16"/>
      <c r="H200" s="17"/>
      <c r="I200" s="16"/>
      <c r="J200" s="14"/>
      <c r="L200" s="40"/>
      <c r="M200" s="38"/>
    </row>
    <row r="201">
      <c r="B201" s="15"/>
      <c r="C201" s="15"/>
      <c r="D201" s="15"/>
      <c r="E201" s="43"/>
      <c r="F201" s="16"/>
      <c r="G201" s="16"/>
      <c r="H201" s="17"/>
      <c r="I201" s="16"/>
      <c r="J201" s="14"/>
      <c r="L201" s="40"/>
      <c r="M201" s="38"/>
    </row>
    <row r="202">
      <c r="B202" s="15"/>
      <c r="C202" s="15"/>
      <c r="D202" s="15"/>
      <c r="E202" s="43"/>
      <c r="F202" s="16"/>
      <c r="G202" s="16"/>
      <c r="H202" s="17"/>
      <c r="I202" s="16"/>
      <c r="J202" s="14"/>
      <c r="L202" s="40"/>
      <c r="M202" s="38"/>
    </row>
    <row r="203">
      <c r="B203" s="15"/>
      <c r="C203" s="15"/>
      <c r="D203" s="15"/>
      <c r="E203" s="43"/>
      <c r="F203" s="16"/>
      <c r="G203" s="16"/>
      <c r="H203" s="17"/>
      <c r="I203" s="16"/>
      <c r="J203" s="14"/>
      <c r="L203" s="40"/>
      <c r="M203" s="38"/>
    </row>
    <row r="204">
      <c r="B204" s="15"/>
      <c r="C204" s="15"/>
      <c r="D204" s="15"/>
      <c r="E204" s="43"/>
      <c r="F204" s="16"/>
      <c r="G204" s="16"/>
      <c r="H204" s="17"/>
      <c r="I204" s="16"/>
      <c r="J204" s="14"/>
      <c r="L204" s="40"/>
      <c r="M204" s="38"/>
    </row>
    <row r="205">
      <c r="B205" s="15"/>
      <c r="C205" s="15"/>
      <c r="D205" s="15"/>
      <c r="E205" s="43"/>
      <c r="F205" s="16"/>
      <c r="G205" s="16"/>
      <c r="H205" s="17"/>
      <c r="I205" s="16"/>
      <c r="J205" s="14"/>
      <c r="L205" s="40"/>
      <c r="M205" s="38"/>
    </row>
    <row r="206">
      <c r="B206" s="15"/>
      <c r="C206" s="15"/>
      <c r="D206" s="15"/>
      <c r="E206" s="43"/>
      <c r="F206" s="16"/>
      <c r="G206" s="16"/>
      <c r="H206" s="17"/>
      <c r="I206" s="16"/>
      <c r="J206" s="14"/>
      <c r="L206" s="40"/>
      <c r="M206" s="38"/>
    </row>
    <row r="207">
      <c r="B207" s="15"/>
      <c r="C207" s="15"/>
      <c r="D207" s="15"/>
      <c r="E207" s="43"/>
      <c r="F207" s="16"/>
      <c r="G207" s="16"/>
      <c r="H207" s="17"/>
      <c r="I207" s="16"/>
      <c r="J207" s="14"/>
      <c r="L207" s="40"/>
      <c r="M207" s="38"/>
    </row>
    <row r="208">
      <c r="B208" s="15"/>
      <c r="C208" s="15"/>
      <c r="D208" s="15"/>
      <c r="E208" s="43"/>
      <c r="F208" s="16"/>
      <c r="G208" s="16"/>
      <c r="H208" s="17"/>
      <c r="I208" s="16"/>
      <c r="J208" s="14"/>
      <c r="L208" s="40"/>
      <c r="M208" s="38"/>
    </row>
    <row r="209">
      <c r="B209" s="15"/>
      <c r="C209" s="15"/>
      <c r="D209" s="15"/>
      <c r="E209" s="43"/>
      <c r="F209" s="16"/>
      <c r="G209" s="16"/>
      <c r="H209" s="17"/>
      <c r="I209" s="16"/>
      <c r="J209" s="14"/>
      <c r="L209" s="40"/>
      <c r="M209" s="38"/>
    </row>
    <row r="210">
      <c r="B210" s="15"/>
      <c r="C210" s="15"/>
      <c r="D210" s="15"/>
      <c r="E210" s="43"/>
      <c r="F210" s="16"/>
      <c r="G210" s="16"/>
      <c r="H210" s="17"/>
      <c r="I210" s="16"/>
      <c r="J210" s="14"/>
      <c r="L210" s="40"/>
      <c r="M210" s="38"/>
    </row>
    <row r="211">
      <c r="B211" s="15"/>
      <c r="C211" s="15"/>
      <c r="D211" s="15"/>
      <c r="E211" s="43"/>
      <c r="F211" s="16"/>
      <c r="G211" s="16"/>
      <c r="H211" s="17"/>
      <c r="I211" s="16"/>
      <c r="J211" s="14"/>
      <c r="L211" s="40"/>
      <c r="M211" s="38"/>
    </row>
    <row r="212">
      <c r="B212" s="15"/>
      <c r="C212" s="15"/>
      <c r="D212" s="15"/>
      <c r="E212" s="43"/>
      <c r="F212" s="16"/>
      <c r="G212" s="16"/>
      <c r="H212" s="17"/>
      <c r="I212" s="16"/>
      <c r="J212" s="14"/>
      <c r="L212" s="40"/>
      <c r="M212" s="38"/>
    </row>
    <row r="213">
      <c r="B213" s="15"/>
      <c r="C213" s="15"/>
      <c r="D213" s="15"/>
      <c r="E213" s="43"/>
      <c r="F213" s="16"/>
      <c r="G213" s="16"/>
      <c r="H213" s="17"/>
      <c r="I213" s="16"/>
      <c r="J213" s="14"/>
      <c r="L213" s="40"/>
      <c r="M213" s="38"/>
    </row>
    <row r="214">
      <c r="B214" s="15"/>
      <c r="C214" s="15"/>
      <c r="D214" s="15"/>
      <c r="E214" s="43"/>
      <c r="F214" s="16"/>
      <c r="G214" s="16"/>
      <c r="H214" s="17"/>
      <c r="I214" s="16"/>
      <c r="J214" s="14"/>
      <c r="L214" s="40"/>
      <c r="M214" s="38"/>
    </row>
    <row r="215">
      <c r="B215" s="15"/>
      <c r="C215" s="15"/>
      <c r="D215" s="15"/>
      <c r="E215" s="43"/>
      <c r="F215" s="16"/>
      <c r="G215" s="16"/>
      <c r="H215" s="17"/>
      <c r="I215" s="16"/>
      <c r="J215" s="14"/>
      <c r="L215" s="40"/>
      <c r="M215" s="38"/>
    </row>
    <row r="216">
      <c r="B216" s="15"/>
      <c r="C216" s="15"/>
      <c r="D216" s="15"/>
      <c r="E216" s="43"/>
      <c r="F216" s="16"/>
      <c r="G216" s="16"/>
      <c r="H216" s="17"/>
      <c r="I216" s="16"/>
      <c r="J216" s="14"/>
      <c r="L216" s="40"/>
      <c r="M216" s="38"/>
    </row>
    <row r="217">
      <c r="B217" s="15"/>
      <c r="C217" s="15"/>
      <c r="D217" s="15"/>
      <c r="E217" s="43"/>
      <c r="F217" s="16"/>
      <c r="G217" s="16"/>
      <c r="H217" s="17"/>
      <c r="I217" s="16"/>
      <c r="J217" s="14"/>
      <c r="L217" s="40"/>
      <c r="M217" s="38"/>
    </row>
    <row r="218">
      <c r="B218" s="15"/>
      <c r="C218" s="15"/>
      <c r="D218" s="15"/>
      <c r="E218" s="43"/>
      <c r="F218" s="16"/>
      <c r="G218" s="16"/>
      <c r="H218" s="17"/>
      <c r="I218" s="16"/>
      <c r="J218" s="14"/>
      <c r="L218" s="40"/>
      <c r="M218" s="38"/>
    </row>
    <row r="219">
      <c r="B219" s="15"/>
      <c r="C219" s="15"/>
      <c r="D219" s="15"/>
      <c r="E219" s="43"/>
      <c r="F219" s="16"/>
      <c r="G219" s="16"/>
      <c r="H219" s="17"/>
      <c r="I219" s="16"/>
      <c r="J219" s="14"/>
      <c r="L219" s="40"/>
      <c r="M219" s="38"/>
    </row>
    <row r="220">
      <c r="B220" s="15"/>
      <c r="C220" s="15"/>
      <c r="D220" s="15"/>
      <c r="E220" s="43"/>
      <c r="F220" s="16"/>
      <c r="G220" s="16"/>
      <c r="H220" s="17"/>
      <c r="I220" s="16"/>
      <c r="J220" s="14"/>
      <c r="L220" s="40"/>
      <c r="M220" s="38"/>
    </row>
    <row r="221">
      <c r="B221" s="15"/>
      <c r="C221" s="15"/>
      <c r="D221" s="15"/>
      <c r="E221" s="43"/>
      <c r="F221" s="16"/>
      <c r="G221" s="16"/>
      <c r="H221" s="17"/>
      <c r="I221" s="16"/>
      <c r="J221" s="14"/>
      <c r="L221" s="40"/>
      <c r="M221" s="38"/>
    </row>
    <row r="222">
      <c r="B222" s="15"/>
      <c r="C222" s="15"/>
      <c r="D222" s="15"/>
      <c r="E222" s="43"/>
      <c r="F222" s="16"/>
      <c r="G222" s="16"/>
      <c r="H222" s="17"/>
      <c r="I222" s="16"/>
      <c r="J222" s="14"/>
      <c r="L222" s="40"/>
      <c r="M222" s="38"/>
    </row>
    <row r="223">
      <c r="B223" s="15"/>
      <c r="C223" s="15"/>
      <c r="D223" s="15"/>
      <c r="E223" s="43"/>
      <c r="F223" s="16"/>
      <c r="G223" s="16"/>
      <c r="H223" s="17"/>
      <c r="I223" s="16"/>
      <c r="J223" s="14"/>
      <c r="L223" s="40"/>
      <c r="M223" s="38"/>
    </row>
    <row r="224">
      <c r="B224" s="15"/>
      <c r="C224" s="15"/>
      <c r="D224" s="15"/>
      <c r="E224" s="43"/>
      <c r="F224" s="16"/>
      <c r="G224" s="16"/>
      <c r="H224" s="17"/>
      <c r="I224" s="16"/>
      <c r="J224" s="14"/>
      <c r="L224" s="40"/>
      <c r="M224" s="38"/>
    </row>
    <row r="225">
      <c r="B225" s="15"/>
      <c r="C225" s="15"/>
      <c r="D225" s="15"/>
      <c r="E225" s="43"/>
      <c r="F225" s="16"/>
      <c r="G225" s="16"/>
      <c r="H225" s="17"/>
      <c r="I225" s="16"/>
      <c r="J225" s="14"/>
      <c r="L225" s="40"/>
      <c r="M225" s="38"/>
    </row>
    <row r="226">
      <c r="B226" s="15"/>
      <c r="C226" s="15"/>
      <c r="D226" s="15"/>
      <c r="E226" s="43"/>
      <c r="F226" s="16"/>
      <c r="G226" s="16"/>
      <c r="H226" s="17"/>
      <c r="I226" s="16"/>
      <c r="J226" s="14"/>
      <c r="L226" s="40"/>
      <c r="M226" s="38"/>
    </row>
    <row r="227">
      <c r="B227" s="15"/>
      <c r="C227" s="15"/>
      <c r="D227" s="15"/>
      <c r="E227" s="43"/>
      <c r="F227" s="16"/>
      <c r="G227" s="16"/>
      <c r="H227" s="17"/>
      <c r="I227" s="16"/>
      <c r="J227" s="14"/>
      <c r="L227" s="40"/>
      <c r="M227" s="38"/>
    </row>
    <row r="228">
      <c r="B228" s="15"/>
      <c r="C228" s="15"/>
      <c r="D228" s="15"/>
      <c r="E228" s="43"/>
      <c r="F228" s="16"/>
      <c r="G228" s="16"/>
      <c r="H228" s="17"/>
      <c r="I228" s="16"/>
      <c r="J228" s="14"/>
      <c r="L228" s="40"/>
      <c r="M228" s="38"/>
    </row>
    <row r="229">
      <c r="B229" s="15"/>
      <c r="C229" s="15"/>
      <c r="D229" s="15"/>
      <c r="E229" s="43"/>
      <c r="F229" s="16"/>
      <c r="G229" s="16"/>
      <c r="H229" s="17"/>
      <c r="I229" s="16"/>
      <c r="J229" s="14"/>
      <c r="L229" s="40"/>
      <c r="M229" s="38"/>
    </row>
    <row r="230">
      <c r="B230" s="15"/>
      <c r="C230" s="15"/>
      <c r="D230" s="15"/>
      <c r="E230" s="43"/>
      <c r="F230" s="16"/>
      <c r="G230" s="16"/>
      <c r="H230" s="17"/>
      <c r="I230" s="16"/>
      <c r="J230" s="14"/>
      <c r="L230" s="40"/>
      <c r="M230" s="38"/>
    </row>
    <row r="231">
      <c r="B231" s="15"/>
      <c r="C231" s="15"/>
      <c r="D231" s="15"/>
      <c r="E231" s="43"/>
      <c r="F231" s="16"/>
      <c r="G231" s="16"/>
      <c r="H231" s="17"/>
      <c r="I231" s="16"/>
      <c r="J231" s="14"/>
      <c r="L231" s="40"/>
      <c r="M231" s="38"/>
    </row>
    <row r="232">
      <c r="B232" s="15"/>
      <c r="C232" s="15"/>
      <c r="D232" s="15"/>
      <c r="E232" s="43"/>
      <c r="F232" s="16"/>
      <c r="G232" s="16"/>
      <c r="H232" s="17"/>
      <c r="I232" s="16"/>
      <c r="J232" s="14"/>
      <c r="L232" s="40"/>
      <c r="M232" s="38"/>
    </row>
    <row r="233">
      <c r="B233" s="15"/>
      <c r="C233" s="15"/>
      <c r="D233" s="15"/>
      <c r="E233" s="43"/>
      <c r="F233" s="16"/>
      <c r="G233" s="16"/>
      <c r="H233" s="17"/>
      <c r="I233" s="16"/>
      <c r="J233" s="14"/>
      <c r="L233" s="40"/>
      <c r="M233" s="38"/>
    </row>
    <row r="234">
      <c r="B234" s="15"/>
      <c r="C234" s="15"/>
      <c r="D234" s="15"/>
      <c r="E234" s="43"/>
      <c r="F234" s="16"/>
      <c r="G234" s="16"/>
      <c r="H234" s="17"/>
      <c r="I234" s="16"/>
      <c r="J234" s="14"/>
      <c r="L234" s="40"/>
      <c r="M234" s="38"/>
    </row>
    <row r="235">
      <c r="B235" s="15"/>
      <c r="C235" s="15"/>
      <c r="D235" s="15"/>
      <c r="E235" s="43"/>
      <c r="F235" s="16"/>
      <c r="G235" s="16"/>
      <c r="H235" s="17"/>
      <c r="I235" s="16"/>
      <c r="J235" s="14"/>
      <c r="L235" s="40"/>
      <c r="M235" s="38"/>
    </row>
    <row r="236">
      <c r="B236" s="15"/>
      <c r="C236" s="15"/>
      <c r="D236" s="15"/>
      <c r="E236" s="43"/>
      <c r="F236" s="16"/>
      <c r="G236" s="16"/>
      <c r="H236" s="17"/>
      <c r="I236" s="16"/>
      <c r="J236" s="14"/>
      <c r="L236" s="40"/>
      <c r="M236" s="38"/>
    </row>
    <row r="237">
      <c r="B237" s="15"/>
      <c r="C237" s="15"/>
      <c r="D237" s="15"/>
      <c r="E237" s="43"/>
      <c r="F237" s="16"/>
      <c r="G237" s="16"/>
      <c r="H237" s="17"/>
      <c r="I237" s="16"/>
      <c r="J237" s="14"/>
      <c r="L237" s="40"/>
      <c r="M237" s="38"/>
    </row>
    <row r="238">
      <c r="B238" s="15"/>
      <c r="C238" s="15"/>
      <c r="D238" s="15"/>
      <c r="E238" s="43"/>
      <c r="F238" s="16"/>
      <c r="G238" s="16"/>
      <c r="H238" s="17"/>
      <c r="I238" s="16"/>
      <c r="J238" s="14"/>
      <c r="L238" s="40"/>
      <c r="M238" s="38"/>
    </row>
    <row r="239">
      <c r="B239" s="15"/>
      <c r="C239" s="15"/>
      <c r="D239" s="15"/>
      <c r="E239" s="43"/>
      <c r="F239" s="16"/>
      <c r="G239" s="16"/>
      <c r="H239" s="17"/>
      <c r="I239" s="16"/>
      <c r="J239" s="14"/>
      <c r="L239" s="40"/>
      <c r="M239" s="38"/>
    </row>
    <row r="240">
      <c r="B240" s="15"/>
      <c r="C240" s="15"/>
      <c r="D240" s="15"/>
      <c r="E240" s="43"/>
      <c r="F240" s="16"/>
      <c r="G240" s="16"/>
      <c r="H240" s="17"/>
      <c r="I240" s="16"/>
      <c r="J240" s="14"/>
      <c r="L240" s="40"/>
      <c r="M240" s="38"/>
    </row>
    <row r="241">
      <c r="B241" s="15"/>
      <c r="C241" s="15"/>
      <c r="D241" s="15"/>
      <c r="E241" s="43"/>
      <c r="F241" s="16"/>
      <c r="G241" s="16"/>
      <c r="H241" s="17"/>
      <c r="I241" s="16"/>
      <c r="J241" s="14"/>
      <c r="L241" s="40"/>
      <c r="M241" s="38"/>
    </row>
    <row r="242">
      <c r="B242" s="15"/>
      <c r="C242" s="15"/>
      <c r="D242" s="15"/>
      <c r="E242" s="43"/>
      <c r="F242" s="16"/>
      <c r="G242" s="16"/>
      <c r="H242" s="17"/>
      <c r="I242" s="16"/>
      <c r="J242" s="14"/>
      <c r="L242" s="40"/>
      <c r="M242" s="38"/>
    </row>
    <row r="243">
      <c r="B243" s="15"/>
      <c r="C243" s="15"/>
      <c r="D243" s="15"/>
      <c r="E243" s="43"/>
      <c r="F243" s="16"/>
      <c r="G243" s="16"/>
      <c r="H243" s="17"/>
      <c r="I243" s="16"/>
      <c r="J243" s="14"/>
      <c r="L243" s="40"/>
      <c r="M243" s="38"/>
    </row>
    <row r="244">
      <c r="B244" s="15"/>
      <c r="C244" s="15"/>
      <c r="D244" s="15"/>
      <c r="E244" s="43"/>
      <c r="F244" s="16"/>
      <c r="G244" s="16"/>
      <c r="H244" s="17"/>
      <c r="I244" s="16"/>
      <c r="J244" s="14"/>
      <c r="L244" s="40"/>
      <c r="M244" s="38"/>
    </row>
    <row r="245">
      <c r="B245" s="15"/>
      <c r="C245" s="15"/>
      <c r="D245" s="15"/>
      <c r="E245" s="43"/>
      <c r="F245" s="16"/>
      <c r="G245" s="16"/>
      <c r="H245" s="17"/>
      <c r="I245" s="16"/>
      <c r="J245" s="14"/>
      <c r="L245" s="40"/>
      <c r="M245" s="38"/>
    </row>
    <row r="246">
      <c r="B246" s="15"/>
      <c r="C246" s="15"/>
      <c r="D246" s="15"/>
      <c r="E246" s="43"/>
      <c r="F246" s="16"/>
      <c r="G246" s="16"/>
      <c r="H246" s="17"/>
      <c r="I246" s="16"/>
      <c r="J246" s="14"/>
      <c r="L246" s="40"/>
      <c r="M246" s="38"/>
    </row>
    <row r="247">
      <c r="B247" s="15"/>
      <c r="C247" s="15"/>
      <c r="D247" s="15"/>
      <c r="E247" s="43"/>
      <c r="F247" s="16"/>
      <c r="G247" s="16"/>
      <c r="H247" s="17"/>
      <c r="I247" s="16"/>
      <c r="J247" s="14"/>
      <c r="L247" s="40"/>
      <c r="M247" s="38"/>
    </row>
    <row r="248">
      <c r="B248" s="15"/>
      <c r="C248" s="15"/>
      <c r="D248" s="15"/>
      <c r="E248" s="43"/>
      <c r="F248" s="16"/>
      <c r="G248" s="16"/>
      <c r="H248" s="17"/>
      <c r="I248" s="16"/>
      <c r="J248" s="14"/>
      <c r="L248" s="40"/>
      <c r="M248" s="38"/>
    </row>
    <row r="249">
      <c r="B249" s="15"/>
      <c r="C249" s="15"/>
      <c r="D249" s="15"/>
      <c r="E249" s="43"/>
      <c r="F249" s="16"/>
      <c r="G249" s="16"/>
      <c r="H249" s="17"/>
      <c r="I249" s="16"/>
      <c r="J249" s="14"/>
      <c r="L249" s="40"/>
      <c r="M249" s="38"/>
    </row>
    <row r="250">
      <c r="B250" s="15"/>
      <c r="C250" s="15"/>
      <c r="D250" s="15"/>
      <c r="E250" s="43"/>
      <c r="F250" s="16"/>
      <c r="G250" s="16"/>
      <c r="H250" s="17"/>
      <c r="I250" s="16"/>
      <c r="J250" s="14"/>
      <c r="L250" s="40"/>
      <c r="M250" s="38"/>
    </row>
    <row r="251">
      <c r="B251" s="15"/>
      <c r="C251" s="15"/>
      <c r="D251" s="15"/>
      <c r="E251" s="43"/>
      <c r="F251" s="16"/>
      <c r="G251" s="16"/>
      <c r="H251" s="17"/>
      <c r="I251" s="16"/>
      <c r="J251" s="14"/>
      <c r="L251" s="40"/>
      <c r="M251" s="38"/>
    </row>
    <row r="252">
      <c r="B252" s="15"/>
      <c r="C252" s="15"/>
      <c r="D252" s="15"/>
      <c r="E252" s="43"/>
      <c r="F252" s="16"/>
      <c r="G252" s="16"/>
      <c r="H252" s="17"/>
      <c r="I252" s="16"/>
      <c r="J252" s="14"/>
      <c r="L252" s="40"/>
      <c r="M252" s="38"/>
    </row>
    <row r="253">
      <c r="B253" s="15"/>
      <c r="C253" s="15"/>
      <c r="D253" s="15"/>
      <c r="E253" s="43"/>
      <c r="F253" s="16"/>
      <c r="G253" s="16"/>
      <c r="H253" s="17"/>
      <c r="I253" s="16"/>
      <c r="J253" s="14"/>
      <c r="L253" s="40"/>
      <c r="M253" s="38"/>
    </row>
    <row r="254">
      <c r="B254" s="15"/>
      <c r="C254" s="15"/>
      <c r="D254" s="15"/>
      <c r="E254" s="43"/>
      <c r="F254" s="16"/>
      <c r="G254" s="16"/>
      <c r="H254" s="17"/>
      <c r="I254" s="16"/>
      <c r="J254" s="14"/>
      <c r="L254" s="40"/>
      <c r="M254" s="38"/>
    </row>
    <row r="255">
      <c r="B255" s="15"/>
      <c r="C255" s="15"/>
      <c r="D255" s="15"/>
      <c r="E255" s="43"/>
      <c r="F255" s="16"/>
      <c r="G255" s="16"/>
      <c r="H255" s="17"/>
      <c r="I255" s="16"/>
      <c r="J255" s="14"/>
      <c r="L255" s="40"/>
      <c r="M255" s="38"/>
    </row>
    <row r="256">
      <c r="B256" s="15"/>
      <c r="C256" s="15"/>
      <c r="D256" s="15"/>
      <c r="E256" s="43"/>
      <c r="F256" s="16"/>
      <c r="G256" s="16"/>
      <c r="H256" s="17"/>
      <c r="I256" s="16"/>
      <c r="J256" s="14"/>
      <c r="L256" s="40"/>
      <c r="M256" s="38"/>
    </row>
    <row r="257">
      <c r="B257" s="15"/>
      <c r="C257" s="15"/>
      <c r="D257" s="15"/>
      <c r="E257" s="43"/>
      <c r="F257" s="16"/>
      <c r="G257" s="16"/>
      <c r="H257" s="17"/>
      <c r="I257" s="16"/>
      <c r="J257" s="14"/>
      <c r="L257" s="40"/>
      <c r="M257" s="38"/>
    </row>
    <row r="258">
      <c r="B258" s="15"/>
      <c r="C258" s="15"/>
      <c r="D258" s="15"/>
      <c r="E258" s="43"/>
      <c r="F258" s="16"/>
      <c r="G258" s="16"/>
      <c r="H258" s="17"/>
      <c r="I258" s="16"/>
      <c r="J258" s="14"/>
      <c r="L258" s="40"/>
      <c r="M258" s="38"/>
    </row>
    <row r="259">
      <c r="B259" s="15"/>
      <c r="C259" s="15"/>
      <c r="D259" s="15"/>
      <c r="E259" s="43"/>
      <c r="F259" s="16"/>
      <c r="G259" s="16"/>
      <c r="H259" s="17"/>
      <c r="I259" s="16"/>
      <c r="J259" s="14"/>
      <c r="L259" s="40"/>
      <c r="M259" s="38"/>
    </row>
    <row r="260">
      <c r="B260" s="15"/>
      <c r="C260" s="15"/>
      <c r="D260" s="15"/>
      <c r="E260" s="43"/>
      <c r="F260" s="16"/>
      <c r="G260" s="16"/>
      <c r="H260" s="17"/>
      <c r="I260" s="16"/>
      <c r="J260" s="14"/>
      <c r="L260" s="40"/>
      <c r="M260" s="38"/>
    </row>
    <row r="261">
      <c r="B261" s="15"/>
      <c r="C261" s="15"/>
      <c r="D261" s="15"/>
      <c r="E261" s="43"/>
      <c r="F261" s="16"/>
      <c r="G261" s="16"/>
      <c r="H261" s="17"/>
      <c r="I261" s="16"/>
      <c r="J261" s="14"/>
      <c r="L261" s="40"/>
      <c r="M261" s="38"/>
    </row>
    <row r="262">
      <c r="B262" s="15"/>
      <c r="C262" s="15"/>
      <c r="D262" s="15"/>
      <c r="E262" s="43"/>
      <c r="F262" s="16"/>
      <c r="G262" s="16"/>
      <c r="H262" s="17"/>
      <c r="I262" s="16"/>
      <c r="J262" s="14"/>
      <c r="L262" s="40"/>
      <c r="M262" s="38"/>
    </row>
    <row r="263">
      <c r="B263" s="15"/>
      <c r="C263" s="15"/>
      <c r="D263" s="15"/>
      <c r="E263" s="43"/>
      <c r="F263" s="16"/>
      <c r="G263" s="16"/>
      <c r="H263" s="17"/>
      <c r="I263" s="16"/>
      <c r="J263" s="14"/>
      <c r="L263" s="40"/>
      <c r="M263" s="38"/>
    </row>
    <row r="264">
      <c r="B264" s="15"/>
      <c r="C264" s="15"/>
      <c r="D264" s="15"/>
      <c r="E264" s="43"/>
      <c r="F264" s="16"/>
      <c r="G264" s="16"/>
      <c r="H264" s="17"/>
      <c r="I264" s="16"/>
      <c r="J264" s="14"/>
      <c r="L264" s="40"/>
      <c r="M264" s="38"/>
    </row>
    <row r="265">
      <c r="B265" s="15"/>
      <c r="C265" s="15"/>
      <c r="D265" s="15"/>
      <c r="E265" s="43"/>
      <c r="F265" s="16"/>
      <c r="G265" s="16"/>
      <c r="H265" s="17"/>
      <c r="I265" s="16"/>
      <c r="J265" s="14"/>
      <c r="L265" s="40"/>
      <c r="M265" s="38"/>
    </row>
    <row r="266">
      <c r="B266" s="15"/>
      <c r="C266" s="15"/>
      <c r="D266" s="15"/>
      <c r="E266" s="43"/>
      <c r="F266" s="16"/>
      <c r="G266" s="16"/>
      <c r="H266" s="17"/>
      <c r="I266" s="16"/>
      <c r="J266" s="14"/>
      <c r="L266" s="40"/>
      <c r="M266" s="38"/>
    </row>
    <row r="267">
      <c r="B267" s="15"/>
      <c r="C267" s="15"/>
      <c r="D267" s="15"/>
      <c r="E267" s="43"/>
      <c r="F267" s="16"/>
      <c r="G267" s="16"/>
      <c r="H267" s="17"/>
      <c r="I267" s="16"/>
      <c r="J267" s="14"/>
      <c r="L267" s="40"/>
      <c r="M267" s="38"/>
    </row>
    <row r="268">
      <c r="B268" s="15"/>
      <c r="C268" s="15"/>
      <c r="D268" s="15"/>
      <c r="E268" s="43"/>
      <c r="F268" s="16"/>
      <c r="G268" s="16"/>
      <c r="H268" s="17"/>
      <c r="I268" s="16"/>
      <c r="J268" s="14"/>
      <c r="L268" s="40"/>
      <c r="M268" s="38"/>
    </row>
    <row r="269">
      <c r="B269" s="15"/>
      <c r="C269" s="15"/>
      <c r="D269" s="15"/>
      <c r="E269" s="43"/>
      <c r="F269" s="16"/>
      <c r="G269" s="16"/>
      <c r="H269" s="17"/>
      <c r="I269" s="16"/>
      <c r="J269" s="14"/>
      <c r="L269" s="40"/>
      <c r="M269" s="38"/>
    </row>
    <row r="270">
      <c r="B270" s="15"/>
      <c r="C270" s="15"/>
      <c r="D270" s="15"/>
      <c r="E270" s="43"/>
      <c r="F270" s="16"/>
      <c r="G270" s="16"/>
      <c r="H270" s="17"/>
      <c r="I270" s="16"/>
      <c r="J270" s="14"/>
      <c r="L270" s="40"/>
      <c r="M270" s="38"/>
    </row>
    <row r="271">
      <c r="B271" s="15"/>
      <c r="C271" s="15"/>
      <c r="D271" s="15"/>
      <c r="E271" s="43"/>
      <c r="F271" s="16"/>
      <c r="G271" s="16"/>
      <c r="H271" s="17"/>
      <c r="I271" s="16"/>
      <c r="J271" s="14"/>
      <c r="L271" s="40"/>
      <c r="M271" s="38"/>
    </row>
    <row r="272">
      <c r="B272" s="15"/>
      <c r="C272" s="15"/>
      <c r="D272" s="15"/>
      <c r="E272" s="43"/>
      <c r="F272" s="16"/>
      <c r="G272" s="16"/>
      <c r="H272" s="17"/>
      <c r="I272" s="16"/>
      <c r="J272" s="14"/>
      <c r="L272" s="40"/>
      <c r="M272" s="38"/>
    </row>
    <row r="273">
      <c r="B273" s="15"/>
      <c r="C273" s="15"/>
      <c r="D273" s="15"/>
      <c r="E273" s="43"/>
      <c r="F273" s="16"/>
      <c r="G273" s="16"/>
      <c r="H273" s="17"/>
      <c r="I273" s="16"/>
      <c r="J273" s="14"/>
      <c r="L273" s="40"/>
      <c r="M273" s="38"/>
    </row>
    <row r="274">
      <c r="B274" s="15"/>
      <c r="C274" s="15"/>
      <c r="D274" s="15"/>
      <c r="E274" s="43"/>
      <c r="F274" s="16"/>
      <c r="G274" s="16"/>
      <c r="H274" s="17"/>
      <c r="I274" s="16"/>
      <c r="J274" s="14"/>
      <c r="L274" s="40"/>
      <c r="M274" s="38"/>
    </row>
    <row r="275">
      <c r="B275" s="15"/>
      <c r="C275" s="15"/>
      <c r="D275" s="15"/>
      <c r="E275" s="43"/>
      <c r="F275" s="16"/>
      <c r="G275" s="16"/>
      <c r="H275" s="17"/>
      <c r="I275" s="16"/>
      <c r="J275" s="14"/>
      <c r="L275" s="40"/>
      <c r="M275" s="38"/>
    </row>
    <row r="276">
      <c r="B276" s="15"/>
      <c r="C276" s="15"/>
      <c r="D276" s="15"/>
      <c r="E276" s="43"/>
      <c r="F276" s="16"/>
      <c r="G276" s="16"/>
      <c r="H276" s="17"/>
      <c r="I276" s="16"/>
      <c r="J276" s="14"/>
      <c r="L276" s="40"/>
      <c r="M276" s="38"/>
    </row>
    <row r="277">
      <c r="B277" s="15"/>
      <c r="C277" s="15"/>
      <c r="D277" s="15"/>
      <c r="E277" s="43"/>
      <c r="F277" s="16"/>
      <c r="G277" s="16"/>
      <c r="H277" s="17"/>
      <c r="I277" s="16"/>
      <c r="J277" s="14"/>
      <c r="L277" s="40"/>
      <c r="M277" s="38"/>
    </row>
    <row r="278">
      <c r="B278" s="15"/>
      <c r="C278" s="15"/>
      <c r="D278" s="15"/>
      <c r="E278" s="43"/>
      <c r="F278" s="16"/>
      <c r="G278" s="16"/>
      <c r="H278" s="17"/>
      <c r="I278" s="16"/>
      <c r="J278" s="14"/>
      <c r="L278" s="40"/>
      <c r="M278" s="38"/>
    </row>
    <row r="279">
      <c r="B279" s="15"/>
      <c r="C279" s="15"/>
      <c r="D279" s="15"/>
      <c r="E279" s="43"/>
      <c r="F279" s="16"/>
      <c r="G279" s="16"/>
      <c r="H279" s="17"/>
      <c r="I279" s="16"/>
      <c r="J279" s="14"/>
      <c r="L279" s="40"/>
      <c r="M279" s="38"/>
    </row>
    <row r="280">
      <c r="B280" s="15"/>
      <c r="C280" s="15"/>
      <c r="D280" s="15"/>
      <c r="E280" s="43"/>
      <c r="F280" s="16"/>
      <c r="G280" s="16"/>
      <c r="H280" s="17"/>
      <c r="I280" s="16"/>
      <c r="J280" s="14"/>
      <c r="L280" s="40"/>
      <c r="M280" s="38"/>
    </row>
    <row r="281">
      <c r="B281" s="15"/>
      <c r="C281" s="15"/>
      <c r="D281" s="15"/>
      <c r="E281" s="43"/>
      <c r="F281" s="16"/>
      <c r="G281" s="16"/>
      <c r="H281" s="17"/>
      <c r="I281" s="16"/>
      <c r="J281" s="14"/>
      <c r="L281" s="40"/>
      <c r="M281" s="38"/>
    </row>
    <row r="282">
      <c r="B282" s="15"/>
      <c r="C282" s="15"/>
      <c r="D282" s="15"/>
      <c r="E282" s="43"/>
      <c r="F282" s="16"/>
      <c r="G282" s="16"/>
      <c r="H282" s="17"/>
      <c r="I282" s="16"/>
      <c r="J282" s="14"/>
      <c r="L282" s="40"/>
      <c r="M282" s="38"/>
    </row>
    <row r="283">
      <c r="B283" s="15"/>
      <c r="C283" s="15"/>
      <c r="D283" s="15"/>
      <c r="E283" s="43"/>
      <c r="F283" s="16"/>
      <c r="G283" s="16"/>
      <c r="H283" s="17"/>
      <c r="I283" s="16"/>
      <c r="J283" s="14"/>
      <c r="L283" s="40"/>
      <c r="M283" s="38"/>
    </row>
    <row r="284">
      <c r="B284" s="15"/>
      <c r="C284" s="15"/>
      <c r="D284" s="15"/>
      <c r="E284" s="43"/>
      <c r="F284" s="16"/>
      <c r="G284" s="16"/>
      <c r="H284" s="17"/>
      <c r="I284" s="16"/>
      <c r="J284" s="14"/>
      <c r="L284" s="40"/>
      <c r="M284" s="38"/>
    </row>
    <row r="285">
      <c r="B285" s="15"/>
      <c r="C285" s="15"/>
      <c r="D285" s="15"/>
      <c r="E285" s="43"/>
      <c r="F285" s="16"/>
      <c r="G285" s="16"/>
      <c r="H285" s="17"/>
      <c r="I285" s="16"/>
      <c r="J285" s="14"/>
      <c r="L285" s="40"/>
      <c r="M285" s="38"/>
    </row>
    <row r="286">
      <c r="B286" s="15"/>
      <c r="C286" s="15"/>
      <c r="D286" s="15"/>
      <c r="E286" s="43"/>
      <c r="F286" s="16"/>
      <c r="G286" s="16"/>
      <c r="H286" s="17"/>
      <c r="I286" s="16"/>
      <c r="J286" s="14"/>
      <c r="L286" s="40"/>
      <c r="M286" s="38"/>
    </row>
    <row r="287">
      <c r="B287" s="15"/>
      <c r="C287" s="15"/>
      <c r="D287" s="15"/>
      <c r="E287" s="43"/>
      <c r="F287" s="16"/>
      <c r="G287" s="16"/>
      <c r="H287" s="17"/>
      <c r="I287" s="16"/>
      <c r="J287" s="14"/>
      <c r="L287" s="40"/>
      <c r="M287" s="38"/>
    </row>
    <row r="288">
      <c r="B288" s="15"/>
      <c r="C288" s="15"/>
      <c r="D288" s="15"/>
      <c r="E288" s="43"/>
      <c r="F288" s="16"/>
      <c r="G288" s="16"/>
      <c r="H288" s="17"/>
      <c r="I288" s="16"/>
      <c r="J288" s="14"/>
      <c r="L288" s="40"/>
      <c r="M288" s="38"/>
    </row>
    <row r="289">
      <c r="B289" s="15"/>
      <c r="C289" s="15"/>
      <c r="D289" s="15"/>
      <c r="E289" s="43"/>
      <c r="F289" s="16"/>
      <c r="G289" s="16"/>
      <c r="H289" s="17"/>
      <c r="I289" s="16"/>
      <c r="J289" s="14"/>
      <c r="L289" s="40"/>
      <c r="M289" s="38"/>
    </row>
    <row r="290">
      <c r="B290" s="15"/>
      <c r="C290" s="15"/>
      <c r="D290" s="15"/>
      <c r="E290" s="43"/>
      <c r="F290" s="16"/>
      <c r="G290" s="16"/>
      <c r="H290" s="17"/>
      <c r="I290" s="16"/>
      <c r="J290" s="14"/>
      <c r="L290" s="40"/>
      <c r="M290" s="38"/>
    </row>
    <row r="291">
      <c r="B291" s="15"/>
      <c r="C291" s="15"/>
      <c r="D291" s="15"/>
      <c r="E291" s="43"/>
      <c r="F291" s="16"/>
      <c r="G291" s="16"/>
      <c r="H291" s="17"/>
      <c r="I291" s="16"/>
      <c r="J291" s="14"/>
      <c r="L291" s="40"/>
      <c r="M291" s="38"/>
    </row>
    <row r="292">
      <c r="B292" s="15"/>
      <c r="C292" s="15"/>
      <c r="D292" s="15"/>
      <c r="E292" s="43"/>
      <c r="F292" s="16"/>
      <c r="G292" s="16"/>
      <c r="H292" s="17"/>
      <c r="I292" s="16"/>
      <c r="J292" s="14"/>
      <c r="L292" s="40"/>
      <c r="M292" s="38"/>
    </row>
    <row r="293">
      <c r="B293" s="15"/>
      <c r="C293" s="15"/>
      <c r="D293" s="15"/>
      <c r="E293" s="43"/>
      <c r="F293" s="16"/>
      <c r="G293" s="16"/>
      <c r="H293" s="17"/>
      <c r="I293" s="16"/>
      <c r="J293" s="14"/>
      <c r="L293" s="40"/>
      <c r="M293" s="38"/>
    </row>
    <row r="294">
      <c r="B294" s="15"/>
      <c r="C294" s="15"/>
      <c r="D294" s="15"/>
      <c r="E294" s="43"/>
      <c r="F294" s="16"/>
      <c r="G294" s="16"/>
      <c r="H294" s="17"/>
      <c r="I294" s="16"/>
      <c r="J294" s="14"/>
      <c r="L294" s="40"/>
      <c r="M294" s="38"/>
    </row>
    <row r="295">
      <c r="B295" s="15"/>
      <c r="C295" s="15"/>
      <c r="D295" s="15"/>
      <c r="E295" s="43"/>
      <c r="F295" s="16"/>
      <c r="G295" s="16"/>
      <c r="H295" s="17"/>
      <c r="I295" s="16"/>
      <c r="J295" s="14"/>
      <c r="L295" s="40"/>
      <c r="M295" s="38"/>
    </row>
    <row r="296">
      <c r="B296" s="15"/>
      <c r="C296" s="15"/>
      <c r="D296" s="15"/>
      <c r="E296" s="43"/>
      <c r="F296" s="16"/>
      <c r="G296" s="16"/>
      <c r="H296" s="17"/>
      <c r="I296" s="16"/>
      <c r="J296" s="14"/>
      <c r="L296" s="40"/>
      <c r="M296" s="38"/>
    </row>
    <row r="297">
      <c r="B297" s="15"/>
      <c r="C297" s="15"/>
      <c r="D297" s="15"/>
      <c r="E297" s="43"/>
      <c r="F297" s="16"/>
      <c r="G297" s="16"/>
      <c r="H297" s="17"/>
      <c r="I297" s="16"/>
      <c r="J297" s="14"/>
      <c r="L297" s="40"/>
      <c r="M297" s="38"/>
    </row>
    <row r="298">
      <c r="B298" s="15"/>
      <c r="C298" s="15"/>
      <c r="D298" s="15"/>
      <c r="E298" s="43"/>
      <c r="F298" s="16"/>
      <c r="G298" s="16"/>
      <c r="H298" s="17"/>
      <c r="I298" s="16"/>
      <c r="J298" s="14"/>
      <c r="L298" s="40"/>
      <c r="M298" s="38"/>
    </row>
    <row r="299">
      <c r="B299" s="15"/>
      <c r="C299" s="15"/>
      <c r="D299" s="15"/>
      <c r="E299" s="43"/>
      <c r="F299" s="16"/>
      <c r="G299" s="16"/>
      <c r="H299" s="17"/>
      <c r="I299" s="16"/>
      <c r="J299" s="14"/>
      <c r="L299" s="40"/>
      <c r="M299" s="38"/>
    </row>
  </sheetData>
  <sheetProtection password="C6A0" formatRows="0" autoFilter="0" objects="1" sheet="1"/>
  <autoFilter ref="B16:J16" xr:uid="{DF6A0E16-3846-4E86-A1EF-9D2429E1A361}"/>
  <conditionalFormatting sqref="B17:J299">
    <cfRule type="expression" dxfId="6" priority="10">
      <formula>$B17&lt;&gt;""</formula>
    </cfRule>
  </conditionalFormatting>
  <conditionalFormatting sqref="F17:F299">
    <cfRule type="expression" dxfId="5" priority="9">
      <formula>$B17&lt;&gt;""</formula>
    </cfRule>
  </conditionalFormatting>
  <conditionalFormatting sqref="G17:G299">
    <cfRule type="expression" dxfId="4" priority="5">
      <formula>AND(OR($D17="DATE",$D17="DATETIME"),$F17="Y")</formula>
    </cfRule>
  </conditionalFormatting>
  <conditionalFormatting sqref="H17:I299">
    <cfRule type="expression" dxfId="3" priority="6">
      <formula>$F17="Y"</formula>
    </cfRule>
  </conditionalFormatting>
  <conditionalFormatting sqref="I17:I299">
    <cfRule type="expression" dxfId="2" priority="4">
      <formula>$I17="Y"</formula>
    </cfRule>
  </conditionalFormatting>
  <conditionalFormatting sqref="J10:J14 J17:J299">
    <cfRule type="cellIs" dxfId="1" priority="7" operator="equal">
      <formula>"Incomplete"</formula>
    </cfRule>
    <cfRule type="cellIs" dxfId="0" priority="8" operator="equal">
      <formula>"OK"</formula>
    </cfRule>
  </conditionalFormatting>
  <conditionalFormatting sqref="E5:E300">
    <cfRule type="expression" dxfId="7" priority="3">
      <formula>E5="◆"</formula>
    </cfRule>
    <cfRule type="expression" dxfId="8" priority="2">
      <formula>E5="▲"</formula>
    </cfRule>
    <cfRule type="expression" dxfId="9" priority="1">
      <formula>E5="◼"</formula>
    </cfRule>
  </conditionalFormatting>
  <dataValidations count="2">
    <dataValidation type="list" allowBlank="1" showInputMessage="1" showErrorMessage="1" sqref="G17:G299" xr:uid="{D0054DCA-17CF-4861-9BCD-E609BAEE2E31}">
      <formula1>INDIRECT(D17)</formula1>
    </dataValidation>
    <dataValidation type="list" allowBlank="1" showInputMessage="1" showErrorMessage="1" sqref="I17:I299 F17:F299" xr:uid="{E16B14B1-575A-419C-8742-B5978A1462B6}">
      <formula1>"Y,N"</formula1>
    </dataValidation>
  </dataValidations>
  <pageMargins left="0.7" right="0.7" top="0.75" bottom="0.75" header="0.3" footer="0.3"/>
  <pageSetup paperSize="9"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8D5E1"/>
  </sheetPr>
  <dimension ref="A1"/>
  <sheetViews>
    <sheetView showGridLines="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110.7109375" hidden="0" customWidth="1"/>
    <col min="4" max="4" width="2.85546875" hidden="0" customWidth="1"/>
    <col min="5" max="5" width="9.14" hidden="1" customWidth="1"/>
    <col min="6" max="6" width="9.14" hidden="1" customWidth="1"/>
    <col min="7" max="7" width="9.14" hidden="1" customWidth="1"/>
    <col min="8" max="8" width="9.14" hidden="1" customWidth="1"/>
    <col min="9" max="9" width="9.14" hidden="1" customWidth="1"/>
    <col min="10" max="10" width="9.14" hidden="1" customWidth="1"/>
    <col min="11" max="11" width="9.14" hidden="1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</row>
    <row r="2" ht="18.75" customHeight="1">
      <c r="A2" s="19"/>
      <c r="B2" s="18" t="s">
        <v>73</v>
      </c>
      <c r="C2" s="8"/>
      <c r="D2" s="8"/>
    </row>
    <row r="3" ht="12" customHeight="1">
      <c r="A3" s="21"/>
      <c r="B3" s="22"/>
      <c r="C3" s="23"/>
      <c r="D3" s="24"/>
    </row>
    <row r="4" ht="12" customHeight="1">
      <c r="A4" s="21"/>
      <c r="B4" s="27"/>
      <c r="C4" s="24"/>
      <c r="D4" s="24"/>
    </row>
    <row r="5" ht="12" customHeight="1">
      <c r="A5" s="21"/>
      <c r="B5" s="27"/>
      <c r="C5" s="28"/>
      <c r="D5" s="24"/>
    </row>
    <row r="6" ht="12" customHeight="1">
      <c r="A6" s="21"/>
      <c r="B6" s="27"/>
      <c r="C6" s="24"/>
      <c r="D6" s="24"/>
    </row>
    <row r="7" ht="12" customHeight="1">
      <c r="A7" s="21"/>
      <c r="B7" s="27"/>
      <c r="C7" s="24"/>
      <c r="D7" s="24"/>
    </row>
    <row r="8" ht="12" customHeight="1">
      <c r="A8" s="29"/>
      <c r="B8" s="30"/>
      <c r="C8" s="30"/>
      <c r="D8" s="30"/>
    </row>
    <row r="9" ht="12" customHeight="1">
      <c r="A9" s="54"/>
      <c r="B9" s="54"/>
      <c r="C9" s="54"/>
      <c r="D9" s="54"/>
    </row>
    <row r="10" ht="21" customHeight="1">
      <c r="A10" s="54"/>
      <c r="B10" s="52" t="s">
        <v>53</v>
      </c>
      <c r="C10" s="53"/>
      <c r="D10" s="54"/>
    </row>
    <row r="11" ht="12" customHeight="1"/>
    <row r="12">
      <c r="B12" s="58" t="s">
        <v>55</v>
      </c>
      <c r="C12" s="60" t="s">
        <v>57</v>
      </c>
    </row>
    <row r="13">
      <c r="B13" s="58" t="s">
        <v>54</v>
      </c>
      <c r="C13" s="60" t="s">
        <v>86</v>
      </c>
    </row>
    <row r="14" ht="36" customHeight="1">
      <c r="B14" s="58" t="s">
        <v>56</v>
      </c>
      <c r="C14" s="60" t="s">
        <v>118</v>
      </c>
    </row>
    <row r="15">
      <c r="B15" s="59"/>
      <c r="C15" s="61" t="s">
        <v>115</v>
      </c>
    </row>
    <row r="16">
      <c r="B16" s="59"/>
      <c r="C16" s="61" t="s">
        <v>116</v>
      </c>
    </row>
    <row r="17">
      <c r="B17" s="59"/>
      <c r="C17" s="61" t="s">
        <v>117</v>
      </c>
    </row>
    <row r="18" ht="24" customHeight="1">
      <c r="B18" s="58" t="s">
        <v>58</v>
      </c>
      <c r="C18" s="60" t="s">
        <v>59</v>
      </c>
    </row>
    <row r="19">
      <c r="B19" s="58" t="s">
        <v>80</v>
      </c>
      <c r="C19" s="60" t="s">
        <v>87</v>
      </c>
    </row>
    <row r="20" ht="12" customHeight="1">
      <c r="B20" s="56"/>
      <c r="C20" s="57"/>
    </row>
    <row r="21" ht="12" customHeight="1"/>
    <row r="22" ht="21" customHeight="1">
      <c r="B22" s="52" t="s">
        <v>88</v>
      </c>
      <c r="C22" s="53"/>
    </row>
    <row r="23" ht="12" customHeight="1">
      <c r="B23" s="55"/>
    </row>
    <row r="24" ht="357.75" customHeight="1">
      <c r="B24" s="62" t="str">
        <f t="array" aca="1" ref="B24" ca="1">IFERROR(_xlfn.TEXTJOIN(", ",TRUE,IF(REQUESTED="Y",SQL,"")),"")</f>
      </c>
      <c r="C24" s="62"/>
    </row>
  </sheetData>
  <sheetProtection password="C6A0" formatRows="1" autoFilter="1" objects="1" sheet="1"/>
  <mergeCells count="1">
    <mergeCell ref="B24:C24"/>
  </mergeCells>
  <pageMargins left="0.7" right="0.7" top="0.75" bottom="0.75" header="0.3" footer="0.3"/>
  <pageSetup paperSize="9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/>
  </sheetPr>
  <dimension ref="A1"/>
  <sheetViews>
    <sheetView showGridLines="0" workbookViewId="0">
      <selection activeCell="C16" sqref="C16"/>
    </sheetView>
  </sheetViews>
  <sheetFormatPr defaultRowHeight="15.0" baseColWidth="10"/>
  <cols>
    <col min="1" max="1" width="2.42578125" hidden="0" customWidth="1"/>
    <col min="2" max="2" width="20" hidden="0" customWidth="1"/>
    <col min="3" max="3" width="15.28515625" hidden="0" customWidth="1"/>
    <col min="4" max="4" width="22.5703125" hidden="0" customWidth="1"/>
    <col min="5" max="5" width="3" hidden="0" customWidth="1"/>
    <col min="12" max="12" width="3" hidden="0" customWidth="1"/>
    <col min="13" max="13" width="19.28515625" hidden="0" customWidth="1"/>
    <col min="14" max="14" width="8.5703125" hidden="0" customWidth="1"/>
    <col min="15" max="15" width="57.7109375" hidden="0" customWidth="1"/>
  </cols>
  <sheetData>
    <row r="2" ht="15.75" customHeight="1">
      <c r="B2" s="88" t="s">
        <v>67</v>
      </c>
      <c r="C2" s="88"/>
      <c r="D2" s="88"/>
      <c r="F2" s="89" t="s">
        <v>65</v>
      </c>
      <c r="G2" s="90"/>
      <c r="H2" s="90"/>
      <c r="I2" s="90"/>
      <c r="J2" s="90"/>
      <c r="K2" s="91"/>
      <c r="M2" s="88" t="s">
        <v>74</v>
      </c>
      <c r="N2" s="88"/>
      <c r="O2" s="88"/>
    </row>
    <row r="4">
      <c r="B4" s="87" t="s">
        <v>69</v>
      </c>
      <c r="C4" s="87"/>
      <c r="D4" s="87"/>
      <c r="F4" s="87" t="s">
        <v>66</v>
      </c>
      <c r="G4" s="87"/>
      <c r="H4" s="87"/>
      <c r="I4" s="87"/>
      <c r="J4" s="87"/>
      <c r="K4" s="87"/>
      <c r="M4" s="87" t="s">
        <v>75</v>
      </c>
      <c r="N4" s="87"/>
      <c r="O4" s="87"/>
    </row>
    <row r="5">
      <c r="B5" s="81" t="s">
        <v>60</v>
      </c>
      <c r="C5" s="79" t="s">
        <v>61</v>
      </c>
      <c r="D5" s="81" t="s">
        <v>62</v>
      </c>
      <c r="F5" s="92" t="str">
        <f>HYPERLINK("https://actgovernment.sharepoint.com/sites/intranet-ACTHealth/SitePages/Branding,%20Templates%20and%20resources.aspx","Taken from ACT Health corporate standards")</f>
        <v>Taken from ACT Health corporate standards</v>
      </c>
      <c r="G5" s="92"/>
      <c r="H5" s="92"/>
      <c r="I5" s="92"/>
      <c r="J5" s="92"/>
      <c r="K5" s="92"/>
      <c r="M5" s="81" t="s">
        <v>11</v>
      </c>
      <c r="N5" s="81" t="s">
        <v>106</v>
      </c>
      <c r="O5" s="81" t="s">
        <v>12</v>
      </c>
    </row>
    <row r="6">
      <c r="B6" s="85" t="s">
        <v>85</v>
      </c>
      <c r="C6" s="82" t="n">
        <v>45478</v>
      </c>
      <c r="D6" s="85"/>
      <c r="F6" s="93" t="s">
        <v>105</v>
      </c>
      <c r="G6" s="94"/>
      <c r="H6" s="94"/>
      <c r="I6" s="94"/>
      <c r="J6" s="94"/>
      <c r="K6" s="95"/>
      <c r="M6" s="86" t="s">
        <v>14</v>
      </c>
      <c r="N6" s="86" t="s">
        <v>107</v>
      </c>
      <c r="O6" s="85" t="s">
        <v>91</v>
      </c>
    </row>
    <row r="7">
      <c r="B7" s="85" t="s">
        <v>71</v>
      </c>
      <c r="C7" s="63" t="s">
        <v>19</v>
      </c>
      <c r="D7" s="85"/>
      <c r="M7" s="86" t="s">
        <v>16</v>
      </c>
      <c r="N7" s="86" t="s">
        <v>107</v>
      </c>
      <c r="O7" s="85" t="s">
        <v>92</v>
      </c>
    </row>
    <row r="8">
      <c r="B8" s="85" t="s">
        <v>70</v>
      </c>
      <c r="C8" s="80" t="n">
        <v>4</v>
      </c>
      <c r="D8" s="85" t="s">
        <v>63</v>
      </c>
      <c r="F8" s="96" t="s">
        <v>21</v>
      </c>
      <c r="G8" s="64"/>
      <c r="H8" s="64"/>
      <c r="I8" s="64"/>
      <c r="J8" s="64"/>
      <c r="K8" s="65"/>
      <c r="M8" s="86" t="s">
        <v>13</v>
      </c>
      <c r="N8" s="86" t="s">
        <v>107</v>
      </c>
      <c r="O8" s="85" t="s">
        <v>93</v>
      </c>
    </row>
    <row r="9">
      <c r="B9" s="85" t="s">
        <v>72</v>
      </c>
      <c r="C9" s="84" t="s">
        <v>370</v>
      </c>
      <c r="D9" s="85" t="s">
        <v>63</v>
      </c>
      <c r="F9" s="79" t="s">
        <v>25</v>
      </c>
      <c r="G9" s="79" t="s">
        <v>26</v>
      </c>
      <c r="H9" s="79" t="s">
        <v>27</v>
      </c>
      <c r="I9" s="79" t="s">
        <v>28</v>
      </c>
      <c r="J9" s="79" t="s">
        <v>29</v>
      </c>
      <c r="K9" s="79" t="s">
        <v>30</v>
      </c>
      <c r="M9" s="86" t="s">
        <v>15</v>
      </c>
      <c r="N9" s="86" t="s">
        <v>107</v>
      </c>
      <c r="O9" s="85" t="s">
        <v>94</v>
      </c>
    </row>
    <row r="10">
      <c r="B10" s="85" t="s">
        <v>77</v>
      </c>
      <c r="C10" s="80" t="s">
        <v>371</v>
      </c>
      <c r="D10" s="85" t="s">
        <v>63</v>
      </c>
      <c r="F10" s="66"/>
      <c r="G10" s="67" t="s">
        <v>22</v>
      </c>
      <c r="H10" s="68" t="s">
        <v>31</v>
      </c>
      <c r="I10" s="68" t="n">
        <v>0</v>
      </c>
      <c r="J10" s="68" t="n">
        <v>38</v>
      </c>
      <c r="K10" s="68" t="n">
        <v>119</v>
      </c>
      <c r="M10" s="86" t="s">
        <v>110</v>
      </c>
      <c r="N10" s="86" t="s">
        <v>107</v>
      </c>
      <c r="O10" s="85" t="s">
        <v>97</v>
      </c>
    </row>
    <row r="11">
      <c r="B11" s="85" t="s">
        <v>78</v>
      </c>
      <c r="C11" s="80" t="s">
        <v>372</v>
      </c>
      <c r="D11" s="85" t="s">
        <v>63</v>
      </c>
      <c r="F11" s="69"/>
      <c r="G11" s="67" t="s">
        <v>23</v>
      </c>
      <c r="H11" s="68" t="s">
        <v>34</v>
      </c>
      <c r="I11" s="68" t="n">
        <v>120</v>
      </c>
      <c r="J11" s="68" t="n">
        <v>213</v>
      </c>
      <c r="K11" s="68" t="n">
        <v>255</v>
      </c>
      <c r="M11" s="86" t="s">
        <v>89</v>
      </c>
      <c r="N11" s="86" t="s">
        <v>107</v>
      </c>
      <c r="O11" s="85" t="s">
        <v>90</v>
      </c>
    </row>
    <row r="12">
      <c r="B12" s="85" t="s">
        <v>76</v>
      </c>
      <c r="C12" s="83" t="str">
        <f>"Version Number: " &amp;CHAR(9) &amp; CP_VERSION &amp; CHAR(10) &amp;
"Updated on: " &amp;CHAR(9) &amp; CP_UPDATEDATE &amp; CHAR(10) &amp;
"Jurisdiction: " &amp;CHAR(9) &amp; CP_JURISDICTION &amp; CHAR(10) &amp;
"Dataset: " &amp;CHAR(9) &amp; CP_DATASETFULL &amp;" ("&amp;CP_DATASETABB&amp;")"</f>
        <v>Version Number: 	9999
Updated on: 	01/01/1900
Jurisdiction: 	ACT
Dataset: 	Dataset (DTA)</v>
      </c>
      <c r="D12" s="85" t="s">
        <v>114</v>
      </c>
      <c r="F12" s="70"/>
      <c r="G12" s="67" t="s">
        <v>24</v>
      </c>
      <c r="H12" s="68" t="s">
        <v>35</v>
      </c>
      <c r="I12" s="68" t="n">
        <v>255</v>
      </c>
      <c r="J12" s="68" t="n">
        <v>255</v>
      </c>
      <c r="K12" s="68" t="n">
        <v>255</v>
      </c>
      <c r="M12" s="86" t="s">
        <v>109</v>
      </c>
      <c r="N12" s="86" t="s">
        <v>107</v>
      </c>
      <c r="O12" s="85" t="s">
        <v>95</v>
      </c>
    </row>
    <row r="13">
      <c r="F13" s="71"/>
      <c r="G13" s="67" t="s">
        <v>32</v>
      </c>
      <c r="H13" s="68" t="s">
        <v>33</v>
      </c>
      <c r="I13" s="68" t="n">
        <v>52</v>
      </c>
      <c r="J13" s="68" t="n">
        <v>55</v>
      </c>
      <c r="K13" s="68" t="n">
        <v>66</v>
      </c>
      <c r="M13" s="86" t="s">
        <v>79</v>
      </c>
      <c r="N13" s="86" t="s">
        <v>107</v>
      </c>
      <c r="O13" s="85" t="s">
        <v>96</v>
      </c>
    </row>
    <row r="14">
      <c r="B14" s="87" t="s">
        <v>68</v>
      </c>
      <c r="C14" s="87"/>
      <c r="D14" s="87"/>
    </row>
    <row r="15">
      <c r="B15" s="81" t="s">
        <v>60</v>
      </c>
      <c r="C15" s="79" t="s">
        <v>61</v>
      </c>
      <c r="D15" s="81" t="s">
        <v>62</v>
      </c>
      <c r="F15" s="96" t="s">
        <v>36</v>
      </c>
      <c r="G15" s="64"/>
      <c r="H15" s="64"/>
      <c r="I15" s="64"/>
      <c r="J15" s="64"/>
      <c r="K15" s="65"/>
      <c r="M15" s="87" t="s">
        <v>83</v>
      </c>
      <c r="N15" s="87"/>
      <c r="O15" s="87"/>
    </row>
    <row r="16">
      <c r="B16" s="85" t="s">
        <v>81</v>
      </c>
      <c r="C16" s="83" t="n">
        <f>SUM(Variables!L:L)</f>
        <v>0</v>
      </c>
      <c r="D16" s="85"/>
      <c r="F16" s="79" t="s">
        <v>25</v>
      </c>
      <c r="G16" s="79" t="s">
        <v>26</v>
      </c>
      <c r="H16" s="79" t="s">
        <v>27</v>
      </c>
      <c r="I16" s="79" t="s">
        <v>28</v>
      </c>
      <c r="J16" s="79" t="s">
        <v>29</v>
      </c>
      <c r="K16" s="79" t="s">
        <v>30</v>
      </c>
      <c r="M16" s="81" t="s">
        <v>11</v>
      </c>
      <c r="N16" s="81"/>
      <c r="O16" s="81" t="s">
        <v>12</v>
      </c>
    </row>
    <row r="17">
      <c r="B17" s="85"/>
      <c r="C17" s="63"/>
      <c r="D17" s="85"/>
      <c r="F17" s="72"/>
      <c r="G17" s="67" t="s">
        <v>37</v>
      </c>
      <c r="H17" s="68" t="s">
        <v>44</v>
      </c>
      <c r="I17" s="68"/>
      <c r="J17" s="68"/>
      <c r="K17" s="68"/>
      <c r="M17" s="86" t="s">
        <v>14</v>
      </c>
      <c r="N17" s="86" t="s">
        <v>108</v>
      </c>
      <c r="O17" s="85" t="s">
        <v>91</v>
      </c>
    </row>
    <row r="18">
      <c r="B18" s="85"/>
      <c r="C18" s="63"/>
      <c r="D18" s="85"/>
      <c r="F18" s="73"/>
      <c r="G18" s="67" t="s">
        <v>38</v>
      </c>
      <c r="H18" s="68" t="s">
        <v>45</v>
      </c>
      <c r="I18" s="68"/>
      <c r="J18" s="68"/>
      <c r="K18" s="68"/>
      <c r="M18" s="86" t="s">
        <v>16</v>
      </c>
      <c r="N18" s="86" t="s">
        <v>108</v>
      </c>
      <c r="O18" s="85" t="s">
        <v>92</v>
      </c>
    </row>
    <row r="19">
      <c r="B19" s="85"/>
      <c r="C19" s="63"/>
      <c r="D19" s="85"/>
      <c r="F19" s="74"/>
      <c r="G19" s="67" t="s">
        <v>39</v>
      </c>
      <c r="H19" s="68" t="s">
        <v>46</v>
      </c>
      <c r="I19" s="68"/>
      <c r="J19" s="68"/>
      <c r="K19" s="68"/>
      <c r="M19" s="86" t="s">
        <v>13</v>
      </c>
      <c r="N19" s="86" t="s">
        <v>108</v>
      </c>
      <c r="O19" s="85" t="s">
        <v>93</v>
      </c>
    </row>
    <row r="20">
      <c r="F20" s="75"/>
      <c r="G20" s="67" t="s">
        <v>40</v>
      </c>
      <c r="H20" s="68" t="s">
        <v>47</v>
      </c>
      <c r="I20" s="68"/>
      <c r="J20" s="68"/>
      <c r="K20" s="68"/>
      <c r="M20" s="86" t="s">
        <v>15</v>
      </c>
      <c r="N20" s="86" t="s">
        <v>108</v>
      </c>
      <c r="O20" s="85" t="s">
        <v>94</v>
      </c>
    </row>
    <row r="21">
      <c r="F21" s="76"/>
      <c r="G21" s="67" t="s">
        <v>41</v>
      </c>
      <c r="H21" s="68" t="s">
        <v>48</v>
      </c>
      <c r="I21" s="68"/>
      <c r="J21" s="68"/>
      <c r="K21" s="68"/>
      <c r="M21" s="86" t="s">
        <v>110</v>
      </c>
      <c r="N21" s="86" t="s">
        <v>108</v>
      </c>
      <c r="O21" s="85" t="s">
        <v>97</v>
      </c>
    </row>
    <row r="22">
      <c r="F22" s="77"/>
      <c r="G22" s="67" t="s">
        <v>42</v>
      </c>
      <c r="H22" s="68" t="s">
        <v>49</v>
      </c>
      <c r="I22" s="68"/>
      <c r="J22" s="68"/>
      <c r="K22" s="68"/>
      <c r="M22" s="86" t="s">
        <v>89</v>
      </c>
      <c r="N22" s="86" t="s">
        <v>108</v>
      </c>
      <c r="O22" s="85" t="s">
        <v>90</v>
      </c>
    </row>
    <row r="23">
      <c r="F23" s="78"/>
      <c r="G23" s="67" t="s">
        <v>43</v>
      </c>
      <c r="H23" s="68" t="s">
        <v>50</v>
      </c>
      <c r="I23" s="68"/>
      <c r="J23" s="68"/>
      <c r="K23" s="68"/>
      <c r="M23" s="86" t="s">
        <v>109</v>
      </c>
      <c r="N23" s="86" t="s">
        <v>108</v>
      </c>
      <c r="O23" s="85" t="s">
        <v>95</v>
      </c>
    </row>
    <row r="24">
      <c r="M24" s="86" t="s">
        <v>79</v>
      </c>
      <c r="N24" s="86" t="s">
        <v>108</v>
      </c>
      <c r="O24" s="85" t="s">
        <v>96</v>
      </c>
    </row>
    <row r="25">
      <c r="F25" s="96" t="s">
        <v>51</v>
      </c>
      <c r="G25" s="64"/>
      <c r="H25" s="64"/>
      <c r="I25" s="64"/>
      <c r="J25" s="64"/>
      <c r="K25" s="65"/>
      <c r="M25" s="86" t="s">
        <v>98</v>
      </c>
      <c r="N25" s="86" t="s">
        <v>108</v>
      </c>
      <c r="O25" s="85" t="s">
        <v>103</v>
      </c>
    </row>
    <row r="26">
      <c r="F26" s="79" t="s">
        <v>25</v>
      </c>
      <c r="G26" s="79" t="s">
        <v>26</v>
      </c>
      <c r="H26" s="79" t="s">
        <v>27</v>
      </c>
      <c r="I26" s="79" t="s">
        <v>28</v>
      </c>
      <c r="J26" s="79" t="s">
        <v>29</v>
      </c>
      <c r="K26" s="79" t="s">
        <v>30</v>
      </c>
      <c r="M26" s="86" t="s">
        <v>100</v>
      </c>
      <c r="N26" s="86" t="s">
        <v>108</v>
      </c>
      <c r="O26" s="85" t="s">
        <v>104</v>
      </c>
    </row>
    <row r="27">
      <c r="F27" s="68"/>
      <c r="G27" s="67" t="s">
        <v>52</v>
      </c>
      <c r="H27" s="68" t="s">
        <v>64</v>
      </c>
      <c r="I27" s="68"/>
      <c r="J27" s="68"/>
      <c r="K27" s="68"/>
      <c r="M27" s="86" t="s">
        <v>99</v>
      </c>
      <c r="N27" s="86" t="s">
        <v>108</v>
      </c>
      <c r="O27" s="85" t="s">
        <v>102</v>
      </c>
    </row>
    <row r="28">
      <c r="M28" s="86" t="s">
        <v>84</v>
      </c>
      <c r="N28" s="86" t="s">
        <v>108</v>
      </c>
      <c r="O28" s="85" t="s">
        <v>101</v>
      </c>
    </row>
    <row r="31">
      <c r="C31" s="37"/>
    </row>
    <row r="32">
      <c r="C32" s="37"/>
    </row>
    <row r="33">
      <c r="C33" s="37"/>
    </row>
    <row r="34">
      <c r="C34" s="37"/>
    </row>
    <row r="35">
      <c r="C35" s="37"/>
    </row>
    <row r="36">
      <c r="C36" s="37"/>
    </row>
    <row r="37">
      <c r="C37" s="37"/>
    </row>
    <row r="38">
      <c r="C38" s="37"/>
    </row>
    <row r="39">
      <c r="C39" s="37"/>
    </row>
  </sheetData>
  <mergeCells count="13">
    <mergeCell ref="M2:O2"/>
    <mergeCell ref="M4:O4"/>
    <mergeCell ref="F8:K8"/>
    <mergeCell ref="F15:K15"/>
    <mergeCell ref="F25:K25"/>
    <mergeCell ref="M15:O15"/>
    <mergeCell ref="B14:D14"/>
    <mergeCell ref="B2:D2"/>
    <mergeCell ref="F2:K2"/>
    <mergeCell ref="F4:K4"/>
    <mergeCell ref="F5:K5"/>
    <mergeCell ref="B4:D4"/>
    <mergeCell ref="F6:K6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CE1E25"/>
  </sheetPr>
  <dimension ref="A1"/>
  <sheetViews>
    <sheetView workbookViewId="0"/>
  </sheetViews>
  <sheetFormatPr defaultRowHeight="15.0" baseColWidth="10"/>
  <cols>
    <col min="1" max="1" width="14.28515625" hidden="0" customWidth="1"/>
    <col min="2" max="2" width="12.42578125" hidden="0" customWidth="1"/>
  </cols>
  <sheetData/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11b0bb-bfc0-45c8-ad08-a277c3e067fc" xsi:nil="true"/>
    <lcf76f155ced4ddcb4097134ff3c332f xmlns="88138241-58ca-4590-8796-5aa76ce94d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2D55E6-68CF-49A6-B953-C15F3EBB2741}"/>
</file>

<file path=customXml/itemProps2.xml><?xml version="1.0" encoding="utf-8"?>
<ds:datastoreItem xmlns:ds="http://schemas.openxmlformats.org/officeDocument/2006/customXml" ds:itemID="{24EB06F3-DA1E-4004-8F88-6363714DEC38}"/>
</file>

<file path=customXml/itemProps3.xml><?xml version="1.0" encoding="utf-8"?>
<ds:datastoreItem xmlns:ds="http://schemas.openxmlformats.org/officeDocument/2006/customXml" ds:itemID="{D240B7CF-4B6D-4E28-92E9-CB3E65384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Holroyd, Warren</dc:creator>
  <cp:lastModifiedBy>Holroyd, Warren</cp:lastModifiedBy>
  <dcterms:created xsi:type="dcterms:W3CDTF">2024-07-05T07:00:21Z</dcterms:created>
  <dcterms:modified xsi:type="dcterms:W3CDTF">2025-02-26T03:38:06Z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0x0101003A3BE6547C5F4B4480635010AF4EB74D</vt:lpwstr>
  </property>
  <property fmtid="{D5CDD505-2E9C-101B-9397-08002B2CF9AE}" pid="3" name="MSIP_Label_76a44f01-6907-4156-9b79-a71e6c56ad93_Enabled">
    <vt:lpwstr>True</vt:lpwstr>
  </property>
  <property fmtid="{D5CDD505-2E9C-101B-9397-08002B2CF9AE}" pid="4" name="MSIP_Label_76a44f01-6907-4156-9b79-a71e6c56ad93_SiteId">
    <vt:lpwstr>a687a7bf-02db-43df-bcbb-e7a8bda611a2</vt:lpwstr>
  </property>
  <property fmtid="{D5CDD505-2E9C-101B-9397-08002B2CF9AE}" pid="5" name="MSIP_Label_76a44f01-6907-4156-9b79-a71e6c56ad93_SetDate">
    <vt:lpwstr>2025-08-13T01:19:50Z</vt:lpwstr>
  </property>
  <property fmtid="{D5CDD505-2E9C-101B-9397-08002B2CF9AE}" pid="6" name="MSIP_Label_76a44f01-6907-4156-9b79-a71e6c56ad93_Name">
    <vt:lpwstr>OFFICIAL</vt:lpwstr>
  </property>
  <property fmtid="{D5CDD505-2E9C-101B-9397-08002B2CF9AE}" pid="7" name="MSIP_Label_76a44f01-6907-4156-9b79-a71e6c56ad93_ActionId">
    <vt:lpwstr>bf1e70d8-d091-413b-a60e-09c25d299fb8</vt:lpwstr>
  </property>
  <property fmtid="{D5CDD505-2E9C-101B-9397-08002B2CF9AE}" pid="8" name="MSIP_Label_76a44f01-6907-4156-9b79-a71e6c56ad93_Removed">
    <vt:lpwstr>False</vt:lpwstr>
  </property>
  <property fmtid="{D5CDD505-2E9C-101B-9397-08002B2CF9AE}" pid="9" name="MSIP_Label_76a44f01-6907-4156-9b79-a71e6c56ad93_Extended_MSFT_Method">
    <vt:lpwstr>Standard</vt:lpwstr>
  </property>
  <property fmtid="{D5CDD505-2E9C-101B-9397-08002B2CF9AE}" pid="10" name="Sensitivity">
    <vt:lpwstr>OFFICIAL</vt:lpwstr>
  </property>
</Properties>
</file>